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/>
  <mc:AlternateContent xmlns:mc="http://schemas.openxmlformats.org/markup-compatibility/2006">
    <mc:Choice Requires="x15">
      <x15ac:absPath xmlns:x15ac="http://schemas.microsoft.com/office/spreadsheetml/2010/11/ac" url="C:\Users\Clive Godsell\OneDrive\Documents\My Webs\Autochron live\images\"/>
    </mc:Choice>
  </mc:AlternateContent>
  <workbookProtection workbookAlgorithmName="SHA-512" workbookHashValue="ixqEbJlwEy9PA/Y9+Uy/j+932mWP2m7sPxOkMWx5QxJIu0/jvs7wL/D95bE28ZfgwZXYmCmG1gaPb6/5SrBi1A==" workbookSaltValue="QAVOtN85rml0aYyj3M8d2w==" workbookSpinCount="100000" lockStructure="1"/>
  <bookViews>
    <workbookView xWindow="120" yWindow="120" windowWidth="9435" windowHeight="4965" activeTab="1"/>
  </bookViews>
  <sheets>
    <sheet name="Instructions" sheetId="2" r:id="rId1"/>
    <sheet name="HALDA Gear Calculator" sheetId="1" r:id="rId2"/>
  </sheets>
  <definedNames>
    <definedName name="_xlnm.Print_Area" localSheetId="1">'HALDA Gear Calculator'!$B$2:$V$78</definedName>
    <definedName name="_xlnm.Print_Area" localSheetId="0">Instructions!$A$1:$I$48</definedName>
  </definedNames>
  <calcPr calcId="171027"/>
</workbook>
</file>

<file path=xl/calcChain.xml><?xml version="1.0" encoding="utf-8"?>
<calcChain xmlns="http://schemas.openxmlformats.org/spreadsheetml/2006/main">
  <c r="F12" i="1" l="1"/>
  <c r="M31" i="1" s="1"/>
  <c r="F22" i="2"/>
  <c r="F21" i="2"/>
  <c r="C32" i="1"/>
  <c r="I4" i="1"/>
  <c r="I2" i="1"/>
  <c r="I10" i="1"/>
  <c r="I8" i="1"/>
  <c r="P74" i="1"/>
  <c r="Q73" i="1"/>
  <c r="N73" i="1"/>
  <c r="U72" i="1"/>
  <c r="S72" i="1"/>
  <c r="Q72" i="1"/>
  <c r="O72" i="1"/>
  <c r="M72" i="1"/>
  <c r="T71" i="1"/>
  <c r="R71" i="1"/>
  <c r="P71" i="1"/>
  <c r="N71" i="1"/>
  <c r="U70" i="1"/>
  <c r="S70" i="1"/>
  <c r="Q70" i="1"/>
  <c r="O70" i="1"/>
  <c r="M70" i="1"/>
  <c r="T69" i="1"/>
  <c r="R69" i="1"/>
  <c r="P69" i="1"/>
  <c r="N69" i="1"/>
  <c r="U68" i="1"/>
  <c r="S68" i="1"/>
  <c r="Q68" i="1"/>
  <c r="O68" i="1"/>
  <c r="M68" i="1"/>
  <c r="T67" i="1"/>
  <c r="R67" i="1"/>
  <c r="P67" i="1"/>
  <c r="N67" i="1"/>
  <c r="U66" i="1"/>
  <c r="S66" i="1"/>
  <c r="Q66" i="1"/>
  <c r="O66" i="1"/>
  <c r="M66" i="1"/>
  <c r="T65" i="1"/>
  <c r="R65" i="1"/>
  <c r="P65" i="1"/>
  <c r="N65" i="1"/>
  <c r="U64" i="1"/>
  <c r="S64" i="1"/>
  <c r="Q64" i="1"/>
  <c r="O64" i="1"/>
  <c r="M64" i="1"/>
  <c r="T63" i="1"/>
  <c r="R63" i="1"/>
  <c r="P63" i="1"/>
  <c r="N63" i="1"/>
  <c r="U62" i="1"/>
  <c r="S62" i="1"/>
  <c r="Q62" i="1"/>
  <c r="O62" i="1"/>
  <c r="M62" i="1"/>
  <c r="T61" i="1"/>
  <c r="R61" i="1"/>
  <c r="P61" i="1"/>
  <c r="N61" i="1"/>
  <c r="U60" i="1"/>
  <c r="S60" i="1"/>
  <c r="Q60" i="1"/>
  <c r="O60" i="1"/>
  <c r="M60" i="1"/>
  <c r="U59" i="1"/>
  <c r="T59" i="1"/>
  <c r="S59" i="1"/>
  <c r="R59" i="1"/>
  <c r="Q59" i="1"/>
  <c r="P59" i="1"/>
  <c r="O59" i="1"/>
  <c r="N59" i="1"/>
  <c r="M59" i="1"/>
  <c r="U58" i="1"/>
  <c r="T58" i="1"/>
  <c r="S58" i="1"/>
  <c r="R58" i="1"/>
  <c r="Q58" i="1"/>
  <c r="P58" i="1"/>
  <c r="O58" i="1"/>
  <c r="N58" i="1"/>
  <c r="M58" i="1"/>
  <c r="U57" i="1"/>
  <c r="T57" i="1"/>
  <c r="S57" i="1"/>
  <c r="R57" i="1"/>
  <c r="Q57" i="1"/>
  <c r="P57" i="1"/>
  <c r="O57" i="1"/>
  <c r="N57" i="1"/>
  <c r="M57" i="1"/>
  <c r="U56" i="1"/>
  <c r="T56" i="1"/>
  <c r="S56" i="1"/>
  <c r="R56" i="1"/>
  <c r="Q56" i="1"/>
  <c r="P56" i="1"/>
  <c r="O56" i="1"/>
  <c r="N56" i="1"/>
  <c r="M56" i="1"/>
  <c r="U55" i="1"/>
  <c r="T55" i="1"/>
  <c r="S55" i="1"/>
  <c r="R55" i="1"/>
  <c r="Q55" i="1"/>
  <c r="P55" i="1"/>
  <c r="O55" i="1"/>
  <c r="N55" i="1"/>
  <c r="M55" i="1"/>
  <c r="U54" i="1"/>
  <c r="T54" i="1"/>
  <c r="S54" i="1"/>
  <c r="R54" i="1"/>
  <c r="Q54" i="1"/>
  <c r="P54" i="1"/>
  <c r="O54" i="1"/>
  <c r="N54" i="1"/>
  <c r="M54" i="1"/>
  <c r="U53" i="1"/>
  <c r="T53" i="1"/>
  <c r="S53" i="1"/>
  <c r="R53" i="1"/>
  <c r="Q53" i="1"/>
  <c r="P53" i="1"/>
  <c r="O53" i="1"/>
  <c r="N53" i="1"/>
  <c r="M53" i="1"/>
  <c r="U52" i="1"/>
  <c r="T52" i="1"/>
  <c r="S52" i="1"/>
  <c r="R52" i="1"/>
  <c r="Q52" i="1"/>
  <c r="P52" i="1"/>
  <c r="O52" i="1"/>
  <c r="N52" i="1"/>
  <c r="M52" i="1"/>
  <c r="U51" i="1"/>
  <c r="T51" i="1"/>
  <c r="S51" i="1"/>
  <c r="R51" i="1"/>
  <c r="Q51" i="1"/>
  <c r="P51" i="1"/>
  <c r="O51" i="1"/>
  <c r="N51" i="1"/>
  <c r="M51" i="1"/>
  <c r="U50" i="1"/>
  <c r="T50" i="1"/>
  <c r="S50" i="1"/>
  <c r="R50" i="1"/>
  <c r="Q50" i="1"/>
  <c r="P50" i="1"/>
  <c r="O50" i="1"/>
  <c r="N50" i="1"/>
  <c r="M50" i="1"/>
  <c r="U49" i="1"/>
  <c r="T49" i="1"/>
  <c r="S49" i="1"/>
  <c r="R49" i="1"/>
  <c r="Q49" i="1"/>
  <c r="P49" i="1"/>
  <c r="O49" i="1"/>
  <c r="N49" i="1"/>
  <c r="M49" i="1"/>
  <c r="U48" i="1"/>
  <c r="T48" i="1"/>
  <c r="S48" i="1"/>
  <c r="R48" i="1"/>
  <c r="Q48" i="1"/>
  <c r="P48" i="1"/>
  <c r="O48" i="1"/>
  <c r="N48" i="1"/>
  <c r="M48" i="1"/>
  <c r="U47" i="1"/>
  <c r="T47" i="1"/>
  <c r="S47" i="1"/>
  <c r="R47" i="1"/>
  <c r="Q47" i="1"/>
  <c r="P47" i="1"/>
  <c r="O47" i="1"/>
  <c r="N47" i="1"/>
  <c r="M47" i="1"/>
  <c r="U46" i="1"/>
  <c r="T46" i="1"/>
  <c r="S46" i="1"/>
  <c r="R46" i="1"/>
  <c r="Q46" i="1"/>
  <c r="P46" i="1"/>
  <c r="O46" i="1"/>
  <c r="N46" i="1"/>
  <c r="M46" i="1"/>
  <c r="U45" i="1"/>
  <c r="T45" i="1"/>
  <c r="S45" i="1"/>
  <c r="R45" i="1"/>
  <c r="Q45" i="1"/>
  <c r="P45" i="1"/>
  <c r="O45" i="1"/>
  <c r="N45" i="1"/>
  <c r="M45" i="1"/>
  <c r="U44" i="1"/>
  <c r="T44" i="1"/>
  <c r="S44" i="1"/>
  <c r="R44" i="1"/>
  <c r="Q44" i="1"/>
  <c r="P44" i="1"/>
  <c r="O44" i="1"/>
  <c r="N44" i="1"/>
  <c r="M44" i="1"/>
  <c r="U43" i="1"/>
  <c r="T43" i="1"/>
  <c r="S43" i="1"/>
  <c r="R43" i="1"/>
  <c r="Q43" i="1"/>
  <c r="P43" i="1"/>
  <c r="O43" i="1"/>
  <c r="N43" i="1"/>
  <c r="M43" i="1"/>
  <c r="U42" i="1"/>
  <c r="T42" i="1"/>
  <c r="S42" i="1"/>
  <c r="R42" i="1"/>
  <c r="Q42" i="1"/>
  <c r="P42" i="1"/>
  <c r="O42" i="1"/>
  <c r="N42" i="1"/>
  <c r="M42" i="1"/>
  <c r="U41" i="1"/>
  <c r="T41" i="1"/>
  <c r="S41" i="1"/>
  <c r="R41" i="1"/>
  <c r="Q41" i="1"/>
  <c r="P41" i="1"/>
  <c r="O41" i="1"/>
  <c r="N41" i="1"/>
  <c r="M41" i="1"/>
  <c r="U40" i="1"/>
  <c r="T40" i="1"/>
  <c r="S40" i="1"/>
  <c r="R40" i="1"/>
  <c r="Q40" i="1"/>
  <c r="P40" i="1"/>
  <c r="O40" i="1"/>
  <c r="N40" i="1"/>
  <c r="M40" i="1"/>
  <c r="U39" i="1"/>
  <c r="T39" i="1"/>
  <c r="S39" i="1"/>
  <c r="R39" i="1"/>
  <c r="Q39" i="1"/>
  <c r="P39" i="1"/>
  <c r="O39" i="1"/>
  <c r="N39" i="1"/>
  <c r="M39" i="1"/>
  <c r="U38" i="1"/>
  <c r="T38" i="1"/>
  <c r="S38" i="1"/>
  <c r="R38" i="1"/>
  <c r="Q38" i="1"/>
  <c r="P38" i="1"/>
  <c r="O38" i="1"/>
  <c r="N38" i="1"/>
  <c r="M38" i="1"/>
  <c r="U37" i="1"/>
  <c r="T37" i="1"/>
  <c r="S37" i="1"/>
  <c r="R37" i="1"/>
  <c r="Q37" i="1"/>
  <c r="P37" i="1"/>
  <c r="O37" i="1"/>
  <c r="N37" i="1"/>
  <c r="M37" i="1"/>
  <c r="U36" i="1"/>
  <c r="T36" i="1"/>
  <c r="S36" i="1"/>
  <c r="R36" i="1"/>
  <c r="Q36" i="1"/>
  <c r="P36" i="1"/>
  <c r="O36" i="1"/>
  <c r="N36" i="1"/>
  <c r="M36" i="1"/>
  <c r="U35" i="1"/>
  <c r="T35" i="1"/>
  <c r="S35" i="1"/>
  <c r="R35" i="1"/>
  <c r="Q35" i="1"/>
  <c r="P35" i="1"/>
  <c r="O35" i="1"/>
  <c r="N35" i="1"/>
  <c r="M35" i="1"/>
  <c r="U34" i="1"/>
  <c r="T34" i="1"/>
  <c r="S34" i="1"/>
  <c r="R34" i="1"/>
  <c r="Q34" i="1"/>
  <c r="P34" i="1"/>
  <c r="O34" i="1"/>
  <c r="N34" i="1"/>
  <c r="M34" i="1"/>
  <c r="U33" i="1"/>
  <c r="T33" i="1"/>
  <c r="S33" i="1"/>
  <c r="R33" i="1"/>
  <c r="Q33" i="1"/>
  <c r="P33" i="1"/>
  <c r="O33" i="1"/>
  <c r="N33" i="1"/>
  <c r="M33" i="1"/>
  <c r="U32" i="1"/>
  <c r="T32" i="1"/>
  <c r="S32" i="1"/>
  <c r="R32" i="1"/>
  <c r="Q32" i="1"/>
  <c r="P32" i="1"/>
  <c r="O32" i="1"/>
  <c r="N32" i="1"/>
  <c r="M32" i="1"/>
  <c r="K74" i="1"/>
  <c r="J74" i="1"/>
  <c r="I74" i="1"/>
  <c r="H74" i="1"/>
  <c r="G74" i="1"/>
  <c r="F74" i="1"/>
  <c r="E74" i="1"/>
  <c r="D74" i="1"/>
  <c r="C74" i="1"/>
  <c r="K73" i="1"/>
  <c r="J73" i="1"/>
  <c r="I73" i="1"/>
  <c r="H73" i="1"/>
  <c r="G73" i="1"/>
  <c r="F73" i="1"/>
  <c r="E73" i="1"/>
  <c r="D73" i="1"/>
  <c r="C73" i="1"/>
  <c r="K72" i="1"/>
  <c r="J72" i="1"/>
  <c r="I72" i="1"/>
  <c r="H72" i="1"/>
  <c r="G72" i="1"/>
  <c r="F72" i="1"/>
  <c r="E72" i="1"/>
  <c r="D72" i="1"/>
  <c r="C72" i="1"/>
  <c r="K71" i="1"/>
  <c r="J71" i="1"/>
  <c r="I71" i="1"/>
  <c r="H71" i="1"/>
  <c r="G71" i="1"/>
  <c r="F71" i="1"/>
  <c r="E71" i="1"/>
  <c r="D71" i="1"/>
  <c r="C71" i="1"/>
  <c r="K70" i="1"/>
  <c r="J70" i="1"/>
  <c r="I70" i="1"/>
  <c r="H70" i="1"/>
  <c r="G70" i="1"/>
  <c r="F70" i="1"/>
  <c r="E70" i="1"/>
  <c r="D70" i="1"/>
  <c r="C70" i="1"/>
  <c r="K69" i="1"/>
  <c r="J69" i="1"/>
  <c r="I69" i="1"/>
  <c r="H69" i="1"/>
  <c r="G69" i="1"/>
  <c r="F69" i="1"/>
  <c r="E69" i="1"/>
  <c r="D69" i="1"/>
  <c r="C69" i="1"/>
  <c r="K68" i="1"/>
  <c r="J68" i="1"/>
  <c r="I68" i="1"/>
  <c r="H68" i="1"/>
  <c r="G68" i="1"/>
  <c r="F68" i="1"/>
  <c r="E68" i="1"/>
  <c r="D68" i="1"/>
  <c r="C68" i="1"/>
  <c r="K67" i="1"/>
  <c r="J67" i="1"/>
  <c r="I67" i="1"/>
  <c r="H67" i="1"/>
  <c r="G67" i="1"/>
  <c r="F67" i="1"/>
  <c r="E67" i="1"/>
  <c r="D67" i="1"/>
  <c r="C67" i="1"/>
  <c r="K66" i="1"/>
  <c r="J66" i="1"/>
  <c r="I66" i="1"/>
  <c r="H66" i="1"/>
  <c r="G66" i="1"/>
  <c r="F66" i="1"/>
  <c r="E66" i="1"/>
  <c r="D66" i="1"/>
  <c r="C66" i="1"/>
  <c r="K65" i="1"/>
  <c r="J65" i="1"/>
  <c r="I65" i="1"/>
  <c r="H65" i="1"/>
  <c r="G65" i="1"/>
  <c r="F65" i="1"/>
  <c r="E65" i="1"/>
  <c r="D65" i="1"/>
  <c r="C65" i="1"/>
  <c r="K64" i="1"/>
  <c r="J64" i="1"/>
  <c r="I64" i="1"/>
  <c r="H64" i="1"/>
  <c r="G64" i="1"/>
  <c r="F64" i="1"/>
  <c r="E64" i="1"/>
  <c r="D64" i="1"/>
  <c r="C64" i="1"/>
  <c r="K63" i="1"/>
  <c r="J63" i="1"/>
  <c r="I63" i="1"/>
  <c r="H63" i="1"/>
  <c r="G63" i="1"/>
  <c r="F63" i="1"/>
  <c r="E63" i="1"/>
  <c r="D63" i="1"/>
  <c r="C63" i="1"/>
  <c r="K62" i="1"/>
  <c r="J62" i="1"/>
  <c r="I62" i="1"/>
  <c r="H62" i="1"/>
  <c r="G62" i="1"/>
  <c r="F62" i="1"/>
  <c r="E62" i="1"/>
  <c r="D62" i="1"/>
  <c r="C62" i="1"/>
  <c r="K61" i="1"/>
  <c r="J61" i="1"/>
  <c r="I61" i="1"/>
  <c r="H61" i="1"/>
  <c r="G61" i="1"/>
  <c r="F61" i="1"/>
  <c r="E61" i="1"/>
  <c r="D61" i="1"/>
  <c r="C61" i="1"/>
  <c r="K60" i="1"/>
  <c r="J60" i="1"/>
  <c r="I60" i="1"/>
  <c r="H60" i="1"/>
  <c r="G60" i="1"/>
  <c r="F60" i="1"/>
  <c r="E60" i="1"/>
  <c r="D60" i="1"/>
  <c r="C60" i="1"/>
  <c r="K59" i="1"/>
  <c r="J59" i="1"/>
  <c r="I59" i="1"/>
  <c r="H59" i="1"/>
  <c r="G59" i="1"/>
  <c r="F59" i="1"/>
  <c r="E59" i="1"/>
  <c r="D59" i="1"/>
  <c r="C59" i="1"/>
  <c r="K58" i="1"/>
  <c r="J58" i="1"/>
  <c r="I58" i="1"/>
  <c r="H58" i="1"/>
  <c r="G58" i="1"/>
  <c r="F58" i="1"/>
  <c r="E58" i="1"/>
  <c r="D58" i="1"/>
  <c r="C58" i="1"/>
  <c r="K57" i="1"/>
  <c r="J57" i="1"/>
  <c r="I57" i="1"/>
  <c r="H57" i="1"/>
  <c r="G57" i="1"/>
  <c r="F57" i="1"/>
  <c r="E57" i="1"/>
  <c r="D57" i="1"/>
  <c r="C57" i="1"/>
  <c r="K56" i="1"/>
  <c r="J56" i="1"/>
  <c r="I56" i="1"/>
  <c r="H56" i="1"/>
  <c r="G56" i="1"/>
  <c r="F56" i="1"/>
  <c r="E56" i="1"/>
  <c r="D56" i="1"/>
  <c r="C56" i="1"/>
  <c r="K55" i="1"/>
  <c r="J55" i="1"/>
  <c r="I55" i="1"/>
  <c r="H55" i="1"/>
  <c r="G55" i="1"/>
  <c r="F55" i="1"/>
  <c r="E55" i="1"/>
  <c r="D55" i="1"/>
  <c r="C55" i="1"/>
  <c r="K54" i="1"/>
  <c r="J54" i="1"/>
  <c r="I54" i="1"/>
  <c r="H54" i="1"/>
  <c r="G54" i="1"/>
  <c r="F54" i="1"/>
  <c r="E54" i="1"/>
  <c r="D54" i="1"/>
  <c r="C54" i="1"/>
  <c r="K53" i="1"/>
  <c r="J53" i="1"/>
  <c r="I53" i="1"/>
  <c r="H53" i="1"/>
  <c r="G53" i="1"/>
  <c r="F53" i="1"/>
  <c r="E53" i="1"/>
  <c r="D53" i="1"/>
  <c r="C53" i="1"/>
  <c r="K52" i="1"/>
  <c r="J52" i="1"/>
  <c r="I52" i="1"/>
  <c r="H52" i="1"/>
  <c r="G52" i="1"/>
  <c r="F52" i="1"/>
  <c r="E52" i="1"/>
  <c r="D52" i="1"/>
  <c r="C52" i="1"/>
  <c r="K51" i="1"/>
  <c r="J51" i="1"/>
  <c r="I51" i="1"/>
  <c r="H51" i="1"/>
  <c r="G51" i="1"/>
  <c r="F51" i="1"/>
  <c r="E51" i="1"/>
  <c r="D51" i="1"/>
  <c r="C51" i="1"/>
  <c r="K50" i="1"/>
  <c r="J50" i="1"/>
  <c r="I50" i="1"/>
  <c r="H50" i="1"/>
  <c r="G50" i="1"/>
  <c r="F50" i="1"/>
  <c r="E50" i="1"/>
  <c r="D50" i="1"/>
  <c r="C50" i="1"/>
  <c r="K49" i="1"/>
  <c r="J49" i="1"/>
  <c r="I49" i="1"/>
  <c r="H49" i="1"/>
  <c r="G49" i="1"/>
  <c r="F49" i="1"/>
  <c r="E49" i="1"/>
  <c r="D49" i="1"/>
  <c r="C49" i="1"/>
  <c r="K48" i="1"/>
  <c r="J48" i="1"/>
  <c r="I48" i="1"/>
  <c r="H48" i="1"/>
  <c r="G48" i="1"/>
  <c r="F48" i="1"/>
  <c r="E48" i="1"/>
  <c r="D48" i="1"/>
  <c r="C48" i="1"/>
  <c r="K47" i="1"/>
  <c r="J47" i="1"/>
  <c r="I47" i="1"/>
  <c r="H47" i="1"/>
  <c r="G47" i="1"/>
  <c r="F47" i="1"/>
  <c r="E47" i="1"/>
  <c r="D47" i="1"/>
  <c r="C47" i="1"/>
  <c r="K46" i="1"/>
  <c r="J46" i="1"/>
  <c r="I46" i="1"/>
  <c r="H46" i="1"/>
  <c r="G46" i="1"/>
  <c r="F46" i="1"/>
  <c r="E46" i="1"/>
  <c r="D46" i="1"/>
  <c r="C46" i="1"/>
  <c r="K45" i="1"/>
  <c r="J45" i="1"/>
  <c r="I45" i="1"/>
  <c r="H45" i="1"/>
  <c r="G45" i="1"/>
  <c r="F45" i="1"/>
  <c r="E45" i="1"/>
  <c r="D45" i="1"/>
  <c r="C45" i="1"/>
  <c r="K44" i="1"/>
  <c r="J44" i="1"/>
  <c r="I44" i="1"/>
  <c r="H44" i="1"/>
  <c r="G44" i="1"/>
  <c r="F44" i="1"/>
  <c r="E44" i="1"/>
  <c r="D44" i="1"/>
  <c r="C44" i="1"/>
  <c r="K43" i="1"/>
  <c r="J43" i="1"/>
  <c r="I43" i="1"/>
  <c r="H43" i="1"/>
  <c r="G43" i="1"/>
  <c r="F43" i="1"/>
  <c r="E43" i="1"/>
  <c r="D43" i="1"/>
  <c r="C43" i="1"/>
  <c r="K42" i="1"/>
  <c r="J42" i="1"/>
  <c r="I42" i="1"/>
  <c r="H42" i="1"/>
  <c r="G42" i="1"/>
  <c r="F42" i="1"/>
  <c r="E42" i="1"/>
  <c r="D42" i="1"/>
  <c r="C42" i="1"/>
  <c r="K41" i="1"/>
  <c r="J41" i="1"/>
  <c r="I41" i="1"/>
  <c r="H41" i="1"/>
  <c r="G41" i="1"/>
  <c r="F41" i="1"/>
  <c r="E41" i="1"/>
  <c r="D41" i="1"/>
  <c r="C41" i="1"/>
  <c r="K40" i="1"/>
  <c r="J40" i="1"/>
  <c r="I40" i="1"/>
  <c r="H40" i="1"/>
  <c r="G40" i="1"/>
  <c r="F40" i="1"/>
  <c r="E40" i="1"/>
  <c r="D40" i="1"/>
  <c r="C40" i="1"/>
  <c r="K39" i="1"/>
  <c r="J39" i="1"/>
  <c r="I39" i="1"/>
  <c r="H39" i="1"/>
  <c r="G39" i="1"/>
  <c r="F39" i="1"/>
  <c r="E39" i="1"/>
  <c r="D39" i="1"/>
  <c r="C39" i="1"/>
  <c r="K38" i="1"/>
  <c r="J38" i="1"/>
  <c r="I38" i="1"/>
  <c r="H38" i="1"/>
  <c r="G38" i="1"/>
  <c r="F38" i="1"/>
  <c r="E38" i="1"/>
  <c r="D38" i="1"/>
  <c r="C38" i="1"/>
  <c r="K37" i="1"/>
  <c r="J37" i="1"/>
  <c r="I37" i="1"/>
  <c r="H37" i="1"/>
  <c r="G37" i="1"/>
  <c r="F37" i="1"/>
  <c r="E37" i="1"/>
  <c r="D37" i="1"/>
  <c r="C37" i="1"/>
  <c r="K36" i="1"/>
  <c r="J36" i="1"/>
  <c r="I36" i="1"/>
  <c r="H36" i="1"/>
  <c r="G36" i="1"/>
  <c r="F36" i="1"/>
  <c r="E36" i="1"/>
  <c r="D36" i="1"/>
  <c r="C36" i="1"/>
  <c r="K35" i="1"/>
  <c r="J35" i="1"/>
  <c r="I35" i="1"/>
  <c r="H35" i="1"/>
  <c r="G35" i="1"/>
  <c r="F35" i="1"/>
  <c r="E35" i="1"/>
  <c r="D35" i="1"/>
  <c r="C35" i="1"/>
  <c r="K34" i="1"/>
  <c r="J34" i="1"/>
  <c r="I34" i="1"/>
  <c r="H34" i="1"/>
  <c r="G34" i="1"/>
  <c r="F34" i="1"/>
  <c r="E34" i="1"/>
  <c r="D34" i="1"/>
  <c r="C34" i="1"/>
  <c r="K33" i="1"/>
  <c r="J33" i="1"/>
  <c r="I33" i="1"/>
  <c r="H33" i="1"/>
  <c r="G33" i="1"/>
  <c r="F33" i="1"/>
  <c r="E33" i="1"/>
  <c r="D33" i="1"/>
  <c r="C33" i="1"/>
  <c r="K32" i="1"/>
  <c r="J32" i="1"/>
  <c r="I32" i="1"/>
  <c r="H32" i="1"/>
  <c r="G32" i="1"/>
  <c r="F32" i="1"/>
  <c r="E32" i="1"/>
  <c r="D32" i="1"/>
  <c r="N60" i="1" l="1"/>
  <c r="R60" i="1"/>
  <c r="M61" i="1"/>
  <c r="Q61" i="1"/>
  <c r="U61" i="1"/>
  <c r="P62" i="1"/>
  <c r="T62" i="1"/>
  <c r="O63" i="1"/>
  <c r="S63" i="1"/>
  <c r="N64" i="1"/>
  <c r="R64" i="1"/>
  <c r="M65" i="1"/>
  <c r="Q65" i="1"/>
  <c r="U65" i="1"/>
  <c r="P66" i="1"/>
  <c r="T66" i="1"/>
  <c r="O67" i="1"/>
  <c r="S67" i="1"/>
  <c r="N68" i="1"/>
  <c r="R68" i="1"/>
  <c r="M69" i="1"/>
  <c r="Q69" i="1"/>
  <c r="U69" i="1"/>
  <c r="P70" i="1"/>
  <c r="T70" i="1"/>
  <c r="O71" i="1"/>
  <c r="S71" i="1"/>
  <c r="N72" i="1"/>
  <c r="R72" i="1"/>
  <c r="M73" i="1"/>
  <c r="S73" i="1"/>
  <c r="Q74" i="1"/>
  <c r="U73" i="1"/>
  <c r="R74" i="1"/>
  <c r="P60" i="1"/>
  <c r="T60" i="1"/>
  <c r="O61" i="1"/>
  <c r="S61" i="1"/>
  <c r="N62" i="1"/>
  <c r="R62" i="1"/>
  <c r="M63" i="1"/>
  <c r="Q63" i="1"/>
  <c r="U63" i="1"/>
  <c r="P64" i="1"/>
  <c r="T64" i="1"/>
  <c r="O65" i="1"/>
  <c r="S65" i="1"/>
  <c r="N66" i="1"/>
  <c r="R66" i="1"/>
  <c r="M67" i="1"/>
  <c r="Q67" i="1"/>
  <c r="U67" i="1"/>
  <c r="P68" i="1"/>
  <c r="T68" i="1"/>
  <c r="O69" i="1"/>
  <c r="S69" i="1"/>
  <c r="N70" i="1"/>
  <c r="R70" i="1"/>
  <c r="M71" i="1"/>
  <c r="Q71" i="1"/>
  <c r="U71" i="1"/>
  <c r="P72" i="1"/>
  <c r="T72" i="1"/>
  <c r="O73" i="1"/>
  <c r="M74" i="1"/>
  <c r="U74" i="1"/>
  <c r="E19" i="1"/>
  <c r="R73" i="1"/>
  <c r="N74" i="1"/>
  <c r="T74" i="1"/>
  <c r="N23" i="1"/>
  <c r="C20" i="1"/>
  <c r="I25" i="1"/>
  <c r="F18" i="1"/>
  <c r="T20" i="1"/>
  <c r="E27" i="1"/>
  <c r="K18" i="1"/>
  <c r="D22" i="1"/>
  <c r="I29" i="1"/>
  <c r="C18" i="1"/>
  <c r="O18" i="1"/>
  <c r="J19" i="1"/>
  <c r="D20" i="1"/>
  <c r="F21" i="1"/>
  <c r="J22" i="1"/>
  <c r="F24" i="1"/>
  <c r="O25" i="1"/>
  <c r="N27" i="1"/>
  <c r="I30" i="1"/>
  <c r="S18" i="1"/>
  <c r="M19" i="1"/>
  <c r="H20" i="1"/>
  <c r="M21" i="1"/>
  <c r="U22" i="1"/>
  <c r="K24" i="1"/>
  <c r="U25" i="1"/>
  <c r="K28" i="1"/>
  <c r="U30" i="1"/>
  <c r="P73" i="1"/>
  <c r="T73" i="1"/>
  <c r="O74" i="1"/>
  <c r="S74" i="1"/>
  <c r="J18" i="1"/>
  <c r="T18" i="1"/>
  <c r="Q19" i="1"/>
  <c r="O20" i="1"/>
  <c r="R21" i="1"/>
  <c r="H23" i="1"/>
  <c r="Q24" i="1"/>
  <c r="P26" i="1"/>
  <c r="T28" i="1"/>
  <c r="P22" i="1"/>
  <c r="S23" i="1"/>
  <c r="D25" i="1"/>
  <c r="G26" i="1"/>
  <c r="C28" i="1"/>
  <c r="R29" i="1"/>
  <c r="O31" i="1"/>
  <c r="J30" i="1"/>
  <c r="J29" i="1"/>
  <c r="M28" i="1"/>
  <c r="O27" i="1"/>
  <c r="Q26" i="1"/>
  <c r="C26" i="1"/>
  <c r="J25" i="1"/>
  <c r="S24" i="1"/>
  <c r="G24" i="1"/>
  <c r="O23" i="1"/>
  <c r="D23" i="1"/>
  <c r="K22" i="1"/>
  <c r="S21" i="1"/>
  <c r="H21" i="1"/>
  <c r="P20" i="1"/>
  <c r="C31" i="1"/>
  <c r="S29" i="1"/>
  <c r="U28" i="1"/>
  <c r="D28" i="1"/>
  <c r="F27" i="1"/>
  <c r="H26" i="1"/>
  <c r="Q25" i="1"/>
  <c r="E25" i="1"/>
  <c r="M24" i="1"/>
  <c r="U23" i="1"/>
  <c r="I23" i="1"/>
  <c r="Q22" i="1"/>
  <c r="F22" i="1"/>
  <c r="N21" i="1"/>
  <c r="U20" i="1"/>
  <c r="J20" i="1"/>
  <c r="R19" i="1"/>
  <c r="F19" i="1"/>
  <c r="P18" i="1"/>
  <c r="G18" i="1"/>
  <c r="D18" i="1"/>
  <c r="H18" i="1"/>
  <c r="M18" i="1"/>
  <c r="Q18" i="1"/>
  <c r="U18" i="1"/>
  <c r="H19" i="1"/>
  <c r="N19" i="1"/>
  <c r="S19" i="1"/>
  <c r="F20" i="1"/>
  <c r="K20" i="1"/>
  <c r="Q20" i="1"/>
  <c r="D21" i="1"/>
  <c r="I21" i="1"/>
  <c r="O21" i="1"/>
  <c r="U21" i="1"/>
  <c r="G22" i="1"/>
  <c r="M22" i="1"/>
  <c r="S22" i="1"/>
  <c r="E23" i="1"/>
  <c r="J23" i="1"/>
  <c r="Q23" i="1"/>
  <c r="C24" i="1"/>
  <c r="H24" i="1"/>
  <c r="O24" i="1"/>
  <c r="T24" i="1"/>
  <c r="F25" i="1"/>
  <c r="M25" i="1"/>
  <c r="R25" i="1"/>
  <c r="D26" i="1"/>
  <c r="K26" i="1"/>
  <c r="T26" i="1"/>
  <c r="I27" i="1"/>
  <c r="R27" i="1"/>
  <c r="G28" i="1"/>
  <c r="P28" i="1"/>
  <c r="E29" i="1"/>
  <c r="N29" i="1"/>
  <c r="D30" i="1"/>
  <c r="O30" i="1"/>
  <c r="G31" i="1"/>
  <c r="S31" i="1"/>
  <c r="E18" i="1"/>
  <c r="I18" i="1"/>
  <c r="N18" i="1"/>
  <c r="R18" i="1"/>
  <c r="D19" i="1"/>
  <c r="I19" i="1"/>
  <c r="O19" i="1"/>
  <c r="U19" i="1"/>
  <c r="G20" i="1"/>
  <c r="M20" i="1"/>
  <c r="S20" i="1"/>
  <c r="E21" i="1"/>
  <c r="J21" i="1"/>
  <c r="Q21" i="1"/>
  <c r="C22" i="1"/>
  <c r="H22" i="1"/>
  <c r="O22" i="1"/>
  <c r="T22" i="1"/>
  <c r="F23" i="1"/>
  <c r="M23" i="1"/>
  <c r="R23" i="1"/>
  <c r="D24" i="1"/>
  <c r="J24" i="1"/>
  <c r="P24" i="1"/>
  <c r="U24" i="1"/>
  <c r="H25" i="1"/>
  <c r="N25" i="1"/>
  <c r="S25" i="1"/>
  <c r="F26" i="1"/>
  <c r="M26" i="1"/>
  <c r="U26" i="1"/>
  <c r="J27" i="1"/>
  <c r="S27" i="1"/>
  <c r="H28" i="1"/>
  <c r="Q28" i="1"/>
  <c r="F29" i="1"/>
  <c r="O29" i="1"/>
  <c r="E30" i="1"/>
  <c r="Q30" i="1"/>
  <c r="H31" i="1"/>
  <c r="T31" i="1"/>
  <c r="Q31" i="1"/>
  <c r="K31" i="1"/>
  <c r="F31" i="1"/>
  <c r="S30" i="1"/>
  <c r="N30" i="1"/>
  <c r="H30" i="1"/>
  <c r="U29" i="1"/>
  <c r="Q29" i="1"/>
  <c r="M29" i="1"/>
  <c r="H29" i="1"/>
  <c r="D29" i="1"/>
  <c r="S28" i="1"/>
  <c r="O28" i="1"/>
  <c r="J28" i="1"/>
  <c r="F28" i="1"/>
  <c r="U27" i="1"/>
  <c r="Q27" i="1"/>
  <c r="M27" i="1"/>
  <c r="H27" i="1"/>
  <c r="D27" i="1"/>
  <c r="S26" i="1"/>
  <c r="O26" i="1"/>
  <c r="J26" i="1"/>
  <c r="U31" i="1"/>
  <c r="P31" i="1"/>
  <c r="J31" i="1"/>
  <c r="D31" i="1"/>
  <c r="R30" i="1"/>
  <c r="M30" i="1"/>
  <c r="F30" i="1"/>
  <c r="T29" i="1"/>
  <c r="P29" i="1"/>
  <c r="K29" i="1"/>
  <c r="G29" i="1"/>
  <c r="C29" i="1"/>
  <c r="R28" i="1"/>
  <c r="N28" i="1"/>
  <c r="I28" i="1"/>
  <c r="E28" i="1"/>
  <c r="T27" i="1"/>
  <c r="P27" i="1"/>
  <c r="K27" i="1"/>
  <c r="G27" i="1"/>
  <c r="C27" i="1"/>
  <c r="R26" i="1"/>
  <c r="N26" i="1"/>
  <c r="I26" i="1"/>
  <c r="E26" i="1"/>
  <c r="T25" i="1"/>
  <c r="P25" i="1"/>
  <c r="K25" i="1"/>
  <c r="G25" i="1"/>
  <c r="C25" i="1"/>
  <c r="R24" i="1"/>
  <c r="N24" i="1"/>
  <c r="I24" i="1"/>
  <c r="E24" i="1"/>
  <c r="T23" i="1"/>
  <c r="P23" i="1"/>
  <c r="K23" i="1"/>
  <c r="G23" i="1"/>
  <c r="C23" i="1"/>
  <c r="R22" i="1"/>
  <c r="N22" i="1"/>
  <c r="I22" i="1"/>
  <c r="E22" i="1"/>
  <c r="T21" i="1"/>
  <c r="P21" i="1"/>
  <c r="K21" i="1"/>
  <c r="G21" i="1"/>
  <c r="C21" i="1"/>
  <c r="R20" i="1"/>
  <c r="N20" i="1"/>
  <c r="I20" i="1"/>
  <c r="E20" i="1"/>
  <c r="T19" i="1"/>
  <c r="P19" i="1"/>
  <c r="K19" i="1"/>
  <c r="G19" i="1"/>
  <c r="C19" i="1"/>
  <c r="C30" i="1"/>
  <c r="G30" i="1"/>
  <c r="K30" i="1"/>
  <c r="P30" i="1"/>
  <c r="T30" i="1"/>
  <c r="E31" i="1"/>
  <c r="I31" i="1"/>
  <c r="N31" i="1"/>
  <c r="R31" i="1"/>
</calcChain>
</file>

<file path=xl/sharedStrings.xml><?xml version="1.0" encoding="utf-8"?>
<sst xmlns="http://schemas.openxmlformats.org/spreadsheetml/2006/main" count="68" uniqueCount="57">
  <si>
    <t>"X" wheel =</t>
  </si>
  <si>
    <t>"Z" wheel =</t>
  </si>
  <si>
    <t>Miles</t>
  </si>
  <si>
    <t>Kilometers</t>
  </si>
  <si>
    <t>Halda / per mile</t>
  </si>
  <si>
    <t>X</t>
  </si>
  <si>
    <t>Distance on road</t>
  </si>
  <si>
    <t>Halda reading</t>
  </si>
  <si>
    <t>Step (1)</t>
  </si>
  <si>
    <t>Step (2)</t>
  </si>
  <si>
    <t>Step (3)</t>
  </si>
  <si>
    <t>Step (4)</t>
  </si>
  <si>
    <t>Step (5)</t>
  </si>
  <si>
    <t>Step (6)</t>
  </si>
  <si>
    <t>Step (7)</t>
  </si>
  <si>
    <t>Step (8)</t>
  </si>
  <si>
    <t>Step (9)</t>
  </si>
  <si>
    <t>Enjoy</t>
  </si>
  <si>
    <t>Step (10)</t>
  </si>
  <si>
    <t>Enter Halda reading into the calculator</t>
  </si>
  <si>
    <t xml:space="preserve"> Kilometers</t>
  </si>
  <si>
    <t>Note</t>
  </si>
  <si>
    <t>Z</t>
  </si>
  <si>
    <t>Ignore intermediate gear with 55 stamped on it.</t>
  </si>
  <si>
    <t>Enter number of teeth on "X" (big wheel) gear into the calculator.</t>
  </si>
  <si>
    <t>Enter distance actually covered on the road in Miles or Kilometers (not both) into the calculator</t>
  </si>
  <si>
    <t>"X" gears of under 118 are non standard</t>
  </si>
  <si>
    <t>Enter Kilometers here to convert to Miles</t>
  </si>
  <si>
    <t>=</t>
  </si>
  <si>
    <t xml:space="preserve">Find a suitable road and cover a known distance, recording the Halda reading at the end. Measured miles can often be found </t>
  </si>
  <si>
    <t xml:space="preserve">either with a lollipop type sign (four segments) in the verge or a horizontal white / yellow line painted on the road. </t>
  </si>
  <si>
    <t xml:space="preserve">Alternatively most dual carriageways have 100m markers (and are numbered). Try to cover a reasonable distance and where </t>
  </si>
  <si>
    <t>possible in both directions, taking the average.</t>
  </si>
  <si>
    <t xml:space="preserve">Remove cover from left hand side of Halda, remove gear carrier from Halda, note how it was fitted, be careful of copper coloured </t>
  </si>
  <si>
    <t>spring on plastic cased models.</t>
  </si>
  <si>
    <t xml:space="preserve">Look within the relevant table (i.e. Miles or Kilometers) for the smallest percentage error for correct combination of "X" and "Z" gears. </t>
  </si>
  <si>
    <t xml:space="preserve">Sometimes more than one combination of gears can provide the correct calibration. </t>
  </si>
  <si>
    <t xml:space="preserve">Obtain the correct gears, and fit into gear carrier using the adjuster screws to make sure all gears mesh properly. Tip - first fit only the </t>
  </si>
  <si>
    <t xml:space="preserve">X gear and adjust the mesh with the intermediate gear (55), then remove "X" gear and do same with "Z" gear. All gears should run </t>
  </si>
  <si>
    <t>smoothly (not too tightly or too loose).</t>
  </si>
  <si>
    <t xml:space="preserve">Refit to Halda making sure the bevel gears engage correctly when selected, be careful of copper colored spring on plastic cased </t>
  </si>
  <si>
    <t>models. Refit cover.</t>
  </si>
  <si>
    <t xml:space="preserve">instrument is off the scale. Please consult Autochron for advise. If the error is (+) then the Halda will over read by that factor, if (-) then </t>
  </si>
  <si>
    <t xml:space="preserve">it will under read by that factor. </t>
  </si>
  <si>
    <t>Enter Miles here to convert to Kilometers</t>
  </si>
  <si>
    <t>The effects of error can be quite surprising i.e. if traveling 10 miles at 30 MPH, an 1% error = 176.5 yards or 12 seconds.</t>
  </si>
  <si>
    <t>Step (11)</t>
  </si>
  <si>
    <t>Select "Halda Gear Calculator" worksheet with Excel (tab at bottom).</t>
  </si>
  <si>
    <t>Step (12)</t>
  </si>
  <si>
    <t xml:space="preserve">The tolerance for percentage error has been set to 2%, this means higher errors will not show. If no readings are found then your </t>
  </si>
  <si>
    <t>Note; Only enter data in Miles or Kilometers, not both</t>
  </si>
  <si>
    <t>Autochron - Shootersway Farm - Shootersway - Berkhamsted - Hertfordshire - HP4 3TY - United Kingdom -01442 873345 - 07841 533840 - clive@autochron.co.uk</t>
  </si>
  <si>
    <t>error factor</t>
  </si>
  <si>
    <t>© Autochron</t>
  </si>
  <si>
    <t>Enter number of teeth on "Z" (small wheel) gear into the calculator - not all small gears have numbers marked on them (count carefully).</t>
  </si>
  <si>
    <t>Instructions of how to calibrate a Halda Twinmaster and Tripmaster, and how to use the calculation sheet</t>
  </si>
  <si>
    <t>Autochron, Shootersway Farm, Shootersway, Berkhamsted, Hertfordshire, HP4 3TY, United Kingdom - 01442 873345 - 07841 533840 - clive@autochron.co.uk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</si>
</sst>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4" x14ac:knownFonts="1">
    <font>
      <sz val="10"/>
      <name val="MS Sans Serif"/>
    </font>
    <font>
      <sz val="12"/>
      <color theme="1"/>
      <name val="Calibri"/>
      <family val="2"/>
      <scheme val="minor"/>
    </font>
    <font>
      <sz val="8"/>
      <name val="MS Sans Serif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0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AEB"/>
        <bgColor indexed="64"/>
      </patternFill>
    </fill>
    <fill>
      <patternFill patternType="solid">
        <fgColor rgb="FFF4F9F1"/>
        <bgColor indexed="64"/>
      </patternFill>
    </fill>
    <fill>
      <patternFill patternType="solid">
        <fgColor rgb="FFFFF5D9"/>
        <bgColor indexed="64"/>
      </patternFill>
    </fill>
    <fill>
      <patternFill patternType="solid">
        <fgColor rgb="FFEDF5E7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4" fillId="2" borderId="0" xfId="0" applyFont="1" applyFill="1" applyProtection="1"/>
    <xf numFmtId="1" fontId="5" fillId="2" borderId="0" xfId="0" applyNumberFormat="1" applyFont="1" applyFill="1" applyBorder="1" applyAlignment="1" applyProtection="1">
      <alignment horizontal="center"/>
    </xf>
    <xf numFmtId="4" fontId="5" fillId="2" borderId="0" xfId="0" applyNumberFormat="1" applyFont="1" applyFill="1" applyBorder="1" applyProtection="1"/>
    <xf numFmtId="4" fontId="5" fillId="2" borderId="0" xfId="0" applyNumberFormat="1" applyFont="1" applyFill="1" applyBorder="1" applyAlignment="1" applyProtection="1">
      <alignment horizontal="center"/>
    </xf>
    <xf numFmtId="0" fontId="7" fillId="2" borderId="0" xfId="0" applyFont="1" applyFill="1"/>
    <xf numFmtId="164" fontId="5" fillId="2" borderId="2" xfId="0" applyNumberFormat="1" applyFont="1" applyFill="1" applyBorder="1" applyAlignment="1" applyProtection="1">
      <alignment horizontal="left"/>
    </xf>
    <xf numFmtId="164" fontId="5" fillId="2" borderId="4" xfId="0" applyNumberFormat="1" applyFont="1" applyFill="1" applyBorder="1" applyAlignment="1" applyProtection="1">
      <alignment horizontal="left"/>
    </xf>
    <xf numFmtId="1" fontId="8" fillId="2" borderId="4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164" fontId="5" fillId="2" borderId="0" xfId="0" applyNumberFormat="1" applyFont="1" applyFill="1" applyBorder="1" applyProtection="1"/>
    <xf numFmtId="164" fontId="8" fillId="2" borderId="0" xfId="0" applyNumberFormat="1" applyFont="1" applyFill="1" applyBorder="1" applyProtection="1"/>
    <xf numFmtId="0" fontId="4" fillId="2" borderId="0" xfId="0" applyFont="1" applyFill="1" applyBorder="1" applyProtection="1"/>
    <xf numFmtId="164" fontId="5" fillId="2" borderId="0" xfId="0" applyNumberFormat="1" applyFont="1" applyFill="1" applyBorder="1" applyAlignment="1" applyProtection="1">
      <alignment horizontal="left"/>
    </xf>
    <xf numFmtId="1" fontId="8" fillId="2" borderId="0" xfId="0" applyNumberFormat="1" applyFont="1" applyFill="1" applyBorder="1" applyAlignment="1" applyProtection="1">
      <alignment horizontal="left"/>
    </xf>
    <xf numFmtId="1" fontId="8" fillId="2" borderId="0" xfId="0" applyNumberFormat="1" applyFont="1" applyFill="1" applyBorder="1" applyAlignment="1" applyProtection="1">
      <alignment horizontal="center"/>
      <protection locked="0"/>
    </xf>
    <xf numFmtId="2" fontId="9" fillId="2" borderId="0" xfId="0" applyNumberFormat="1" applyFont="1" applyFill="1" applyBorder="1" applyProtection="1"/>
    <xf numFmtId="4" fontId="5" fillId="2" borderId="0" xfId="0" quotePrefix="1" applyNumberFormat="1" applyFont="1" applyFill="1" applyBorder="1" applyAlignment="1" applyProtection="1">
      <alignment horizontal="center"/>
    </xf>
    <xf numFmtId="2" fontId="5" fillId="2" borderId="0" xfId="0" applyNumberFormat="1" applyFont="1" applyFill="1" applyBorder="1" applyProtection="1"/>
    <xf numFmtId="2" fontId="8" fillId="2" borderId="4" xfId="0" applyNumberFormat="1" applyFont="1" applyFill="1" applyBorder="1" applyAlignment="1" applyProtection="1">
      <alignment horizontal="left"/>
    </xf>
    <xf numFmtId="0" fontId="6" fillId="2" borderId="0" xfId="0" applyFont="1" applyFill="1" applyProtection="1"/>
    <xf numFmtId="2" fontId="8" fillId="2" borderId="0" xfId="0" applyNumberFormat="1" applyFont="1" applyFill="1" applyBorder="1" applyAlignment="1" applyProtection="1">
      <alignment horizontal="left"/>
    </xf>
    <xf numFmtId="2" fontId="8" fillId="2" borderId="0" xfId="0" applyNumberFormat="1" applyFont="1" applyFill="1" applyBorder="1" applyAlignment="1" applyProtection="1">
      <alignment horizontal="center"/>
      <protection locked="0"/>
    </xf>
    <xf numFmtId="0" fontId="8" fillId="2" borderId="0" xfId="0" applyFont="1" applyFill="1" applyProtection="1"/>
    <xf numFmtId="2" fontId="5" fillId="2" borderId="4" xfId="0" applyNumberFormat="1" applyFont="1" applyFill="1" applyBorder="1" applyAlignment="1" applyProtection="1">
      <alignment horizontal="left"/>
    </xf>
    <xf numFmtId="2" fontId="5" fillId="2" borderId="3" xfId="0" applyNumberFormat="1" applyFont="1" applyFill="1" applyBorder="1" applyAlignment="1" applyProtection="1">
      <alignment horizontal="center"/>
    </xf>
    <xf numFmtId="164" fontId="5" fillId="2" borderId="0" xfId="0" applyNumberFormat="1" applyFont="1" applyFill="1" applyBorder="1" applyAlignment="1" applyProtection="1">
      <alignment horizontal="center"/>
    </xf>
    <xf numFmtId="164" fontId="9" fillId="2" borderId="0" xfId="0" applyNumberFormat="1" applyFont="1" applyFill="1" applyBorder="1" applyProtection="1"/>
    <xf numFmtId="0" fontId="4" fillId="0" borderId="0" xfId="0" applyFont="1" applyBorder="1" applyProtection="1"/>
    <xf numFmtId="0" fontId="7" fillId="0" borderId="0" xfId="0" applyFont="1"/>
    <xf numFmtId="0" fontId="4" fillId="2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40" fontId="9" fillId="2" borderId="0" xfId="0" applyNumberFormat="1" applyFont="1" applyFill="1" applyBorder="1" applyAlignment="1" applyProtection="1">
      <alignment horizontal="center"/>
    </xf>
    <xf numFmtId="0" fontId="7" fillId="2" borderId="0" xfId="0" applyFont="1" applyFill="1" applyBorder="1"/>
    <xf numFmtId="0" fontId="7" fillId="0" borderId="0" xfId="0" applyFont="1" applyBorder="1"/>
    <xf numFmtId="1" fontId="8" fillId="3" borderId="3" xfId="0" applyNumberFormat="1" applyFont="1" applyFill="1" applyBorder="1" applyAlignment="1" applyProtection="1">
      <alignment horizontal="center"/>
      <protection locked="0"/>
    </xf>
    <xf numFmtId="2" fontId="8" fillId="3" borderId="3" xfId="0" applyNumberFormat="1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Alignment="1">
      <alignment horizontal="center"/>
    </xf>
    <xf numFmtId="0" fontId="11" fillId="2" borderId="4" xfId="0" applyFont="1" applyFill="1" applyBorder="1"/>
    <xf numFmtId="0" fontId="7" fillId="2" borderId="3" xfId="0" applyFont="1" applyFill="1" applyBorder="1"/>
    <xf numFmtId="0" fontId="12" fillId="2" borderId="0" xfId="0" applyFont="1" applyFill="1"/>
    <xf numFmtId="0" fontId="12" fillId="2" borderId="0" xfId="0" applyFont="1" applyFill="1" applyBorder="1"/>
    <xf numFmtId="0" fontId="3" fillId="2" borderId="0" xfId="0" applyFont="1" applyFill="1" applyAlignment="1">
      <alignment horizontal="right"/>
    </xf>
    <xf numFmtId="0" fontId="3" fillId="2" borderId="0" xfId="0" applyFont="1" applyFill="1"/>
    <xf numFmtId="0" fontId="3" fillId="2" borderId="0" xfId="0" applyFont="1" applyFill="1" applyBorder="1"/>
    <xf numFmtId="10" fontId="6" fillId="6" borderId="1" xfId="0" applyNumberFormat="1" applyFont="1" applyFill="1" applyBorder="1" applyAlignment="1" applyProtection="1">
      <alignment horizontal="center"/>
    </xf>
    <xf numFmtId="164" fontId="5" fillId="6" borderId="2" xfId="0" applyNumberFormat="1" applyFont="1" applyFill="1" applyBorder="1" applyProtection="1"/>
    <xf numFmtId="164" fontId="5" fillId="6" borderId="4" xfId="0" applyNumberFormat="1" applyFont="1" applyFill="1" applyBorder="1" applyAlignment="1" applyProtection="1">
      <alignment horizontal="center"/>
    </xf>
    <xf numFmtId="0" fontId="4" fillId="6" borderId="4" xfId="0" applyFont="1" applyFill="1" applyBorder="1" applyProtection="1"/>
    <xf numFmtId="4" fontId="5" fillId="6" borderId="4" xfId="0" applyNumberFormat="1" applyFont="1" applyFill="1" applyBorder="1" applyProtection="1"/>
    <xf numFmtId="164" fontId="10" fillId="6" borderId="4" xfId="0" applyNumberFormat="1" applyFont="1" applyFill="1" applyBorder="1" applyAlignment="1" applyProtection="1">
      <alignment horizontal="center"/>
    </xf>
    <xf numFmtId="164" fontId="5" fillId="6" borderId="4" xfId="0" applyNumberFormat="1" applyFont="1" applyFill="1" applyBorder="1" applyProtection="1"/>
    <xf numFmtId="164" fontId="5" fillId="6" borderId="3" xfId="0" applyNumberFormat="1" applyFont="1" applyFill="1" applyBorder="1" applyProtection="1"/>
    <xf numFmtId="10" fontId="6" fillId="7" borderId="1" xfId="0" applyNumberFormat="1" applyFont="1" applyFill="1" applyBorder="1" applyAlignment="1" applyProtection="1">
      <alignment horizontal="center"/>
    </xf>
    <xf numFmtId="4" fontId="5" fillId="7" borderId="2" xfId="0" applyNumberFormat="1" applyFont="1" applyFill="1" applyBorder="1" applyProtection="1"/>
    <xf numFmtId="4" fontId="5" fillId="7" borderId="4" xfId="0" applyNumberFormat="1" applyFont="1" applyFill="1" applyBorder="1" applyProtection="1"/>
    <xf numFmtId="4" fontId="10" fillId="7" borderId="4" xfId="0" applyNumberFormat="1" applyFont="1" applyFill="1" applyBorder="1" applyProtection="1"/>
    <xf numFmtId="4" fontId="10" fillId="7" borderId="4" xfId="0" applyNumberFormat="1" applyFont="1" applyFill="1" applyBorder="1" applyAlignment="1" applyProtection="1">
      <alignment horizontal="center"/>
    </xf>
    <xf numFmtId="4" fontId="5" fillId="7" borderId="3" xfId="0" applyNumberFormat="1" applyFont="1" applyFill="1" applyBorder="1" applyProtection="1"/>
    <xf numFmtId="10" fontId="13" fillId="4" borderId="1" xfId="0" applyNumberFormat="1" applyFont="1" applyFill="1" applyBorder="1" applyAlignment="1" applyProtection="1">
      <alignment horizontal="center"/>
    </xf>
    <xf numFmtId="10" fontId="13" fillId="5" borderId="1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/>
    <xf numFmtId="4" fontId="5" fillId="2" borderId="0" xfId="0" applyNumberFormat="1" applyFont="1" applyFill="1" applyBorder="1" applyAlignment="1" applyProtection="1">
      <alignment vertical="top"/>
    </xf>
    <xf numFmtId="164" fontId="5" fillId="2" borderId="0" xfId="0" applyNumberFormat="1" applyFont="1" applyFill="1" applyBorder="1" applyAlignment="1" applyProtection="1">
      <alignment vertical="top"/>
    </xf>
    <xf numFmtId="0" fontId="4" fillId="2" borderId="0" xfId="0" applyFont="1" applyFill="1" applyBorder="1" applyAlignment="1">
      <alignment vertical="top"/>
    </xf>
    <xf numFmtId="164" fontId="8" fillId="2" borderId="0" xfId="0" applyNumberFormat="1" applyFont="1" applyFill="1" applyBorder="1" applyAlignment="1" applyProtection="1">
      <alignment vertical="top"/>
    </xf>
    <xf numFmtId="0" fontId="4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0" fontId="4" fillId="2" borderId="0" xfId="0" applyFont="1" applyFill="1" applyBorder="1"/>
    <xf numFmtId="0" fontId="4" fillId="2" borderId="0" xfId="0" applyNumberFormat="1" applyFont="1" applyFill="1" applyBorder="1" applyAlignment="1"/>
    <xf numFmtId="0" fontId="4" fillId="2" borderId="6" xfId="0" applyFont="1" applyFill="1" applyBorder="1" applyAlignment="1"/>
    <xf numFmtId="0" fontId="4" fillId="2" borderId="6" xfId="0" applyFont="1" applyFill="1" applyBorder="1" applyAlignment="1">
      <alignment horizontal="center"/>
    </xf>
    <xf numFmtId="164" fontId="4" fillId="2" borderId="6" xfId="0" applyNumberFormat="1" applyFont="1" applyFill="1" applyBorder="1" applyAlignment="1"/>
    <xf numFmtId="0" fontId="4" fillId="2" borderId="7" xfId="0" applyFont="1" applyFill="1" applyBorder="1" applyAlignment="1"/>
    <xf numFmtId="0" fontId="4" fillId="2" borderId="9" xfId="0" applyFont="1" applyFill="1" applyBorder="1" applyAlignment="1"/>
    <xf numFmtId="0" fontId="4" fillId="2" borderId="9" xfId="0" applyFont="1" applyFill="1" applyBorder="1" applyAlignment="1">
      <alignment horizontal="center"/>
    </xf>
    <xf numFmtId="164" fontId="4" fillId="2" borderId="9" xfId="0" applyNumberFormat="1" applyFont="1" applyFill="1" applyBorder="1" applyAlignment="1"/>
    <xf numFmtId="0" fontId="4" fillId="2" borderId="10" xfId="0" applyFont="1" applyFill="1" applyBorder="1" applyAlignment="1"/>
    <xf numFmtId="164" fontId="9" fillId="3" borderId="5" xfId="0" applyNumberFormat="1" applyFont="1" applyFill="1" applyBorder="1" applyAlignment="1" applyProtection="1">
      <protection locked="0"/>
    </xf>
    <xf numFmtId="164" fontId="9" fillId="3" borderId="8" xfId="0" applyNumberFormat="1" applyFont="1" applyFill="1" applyBorder="1" applyAlignment="1" applyProtection="1">
      <protection locked="0"/>
    </xf>
    <xf numFmtId="0" fontId="3" fillId="2" borderId="0" xfId="0" applyFont="1" applyFill="1" applyAlignment="1">
      <alignment horizontal="left"/>
    </xf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DF5E7"/>
      <color rgb="FFF2F8EE"/>
      <color rgb="FFFFF5D9"/>
      <color rgb="FFFFFFFF"/>
      <color rgb="FFF4F9F1"/>
      <color rgb="FFFFFAEB"/>
      <color rgb="FFFFFE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215900</xdr:colOff>
      <xdr:row>26</xdr:row>
      <xdr:rowOff>87881</xdr:rowOff>
    </xdr:from>
    <xdr:ext cx="5734800" cy="1106358"/>
    <xdr:sp macro="" textlink="">
      <xdr:nvSpPr>
        <xdr:cNvPr id="2" name="Rectangle 1"/>
        <xdr:cNvSpPr/>
      </xdr:nvSpPr>
      <xdr:spPr>
        <a:xfrm rot="19265770">
          <a:off x="406400" y="4431281"/>
          <a:ext cx="5734800" cy="1106358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n-US" sz="5400" b="1" cap="none" spc="0">
              <a:ln w="10160">
                <a:solidFill>
                  <a:schemeClr val="bg1">
                    <a:lumMod val="85000"/>
                    <a:alpha val="20000"/>
                  </a:schemeClr>
                </a:solidFill>
                <a:prstDash val="solid"/>
              </a:ln>
              <a:solidFill>
                <a:schemeClr val="bg1">
                  <a:lumMod val="95000"/>
                  <a:alpha val="20000"/>
                </a:schemeClr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Gears</a:t>
          </a:r>
          <a:r>
            <a:rPr lang="en-US" sz="5400" b="1" cap="none" spc="0" baseline="0">
              <a:ln w="10160">
                <a:solidFill>
                  <a:schemeClr val="bg1">
                    <a:lumMod val="85000"/>
                    <a:alpha val="20000"/>
                  </a:schemeClr>
                </a:solidFill>
                <a:prstDash val="solid"/>
              </a:ln>
              <a:solidFill>
                <a:schemeClr val="bg1">
                  <a:lumMod val="95000"/>
                  <a:alpha val="20000"/>
                </a:schemeClr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not often used</a:t>
          </a:r>
          <a:endParaRPr lang="en-US" sz="5400" b="1" cap="none" spc="0">
            <a:ln w="10160">
              <a:solidFill>
                <a:schemeClr val="bg1">
                  <a:lumMod val="85000"/>
                  <a:alpha val="20000"/>
                </a:schemeClr>
              </a:solidFill>
              <a:prstDash val="solid"/>
            </a:ln>
            <a:solidFill>
              <a:schemeClr val="bg1">
                <a:lumMod val="95000"/>
                <a:alpha val="20000"/>
              </a:schemeClr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twoCellAnchor>
    <xdr:from>
      <xdr:col>9</xdr:col>
      <xdr:colOff>0</xdr:colOff>
      <xdr:row>74</xdr:row>
      <xdr:rowOff>0</xdr:rowOff>
    </xdr:from>
    <xdr:to>
      <xdr:col>13</xdr:col>
      <xdr:colOff>0</xdr:colOff>
      <xdr:row>74</xdr:row>
      <xdr:rowOff>0</xdr:rowOff>
    </xdr:to>
    <xdr:pic>
      <xdr:nvPicPr>
        <xdr:cNvPr id="1026" name="Picture 2" descr="ac logo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9175" y="21526500"/>
          <a:ext cx="2324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393700</xdr:colOff>
      <xdr:row>26</xdr:row>
      <xdr:rowOff>101599</xdr:rowOff>
    </xdr:from>
    <xdr:ext cx="5734800" cy="1106358"/>
    <xdr:sp macro="" textlink="">
      <xdr:nvSpPr>
        <xdr:cNvPr id="4" name="Rectangle 3"/>
        <xdr:cNvSpPr/>
      </xdr:nvSpPr>
      <xdr:spPr>
        <a:xfrm rot="19293137">
          <a:off x="6223000" y="4444999"/>
          <a:ext cx="5734800" cy="1106358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n-US" sz="5400" b="1" cap="none" spc="0">
              <a:ln w="10160">
                <a:solidFill>
                  <a:schemeClr val="bg1">
                    <a:lumMod val="85000"/>
                    <a:alpha val="20000"/>
                  </a:schemeClr>
                </a:solidFill>
                <a:prstDash val="solid"/>
              </a:ln>
              <a:solidFill>
                <a:schemeClr val="bg1">
                  <a:lumMod val="95000"/>
                  <a:alpha val="20000"/>
                </a:schemeClr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Gears</a:t>
          </a:r>
          <a:r>
            <a:rPr lang="en-US" sz="5400" b="1" cap="none" spc="0" baseline="0">
              <a:ln w="10160">
                <a:solidFill>
                  <a:schemeClr val="bg1">
                    <a:lumMod val="85000"/>
                    <a:alpha val="20000"/>
                  </a:schemeClr>
                </a:solidFill>
                <a:prstDash val="solid"/>
              </a:ln>
              <a:solidFill>
                <a:schemeClr val="bg1">
                  <a:lumMod val="95000"/>
                  <a:alpha val="20000"/>
                </a:schemeClr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not often used</a:t>
          </a:r>
          <a:endParaRPr lang="en-US" sz="5400" b="1" cap="none" spc="0">
            <a:ln w="10160">
              <a:solidFill>
                <a:schemeClr val="bg1">
                  <a:lumMod val="85000"/>
                  <a:alpha val="20000"/>
                </a:schemeClr>
              </a:solidFill>
              <a:prstDash val="solid"/>
            </a:ln>
            <a:solidFill>
              <a:schemeClr val="bg1">
                <a:lumMod val="95000"/>
                <a:alpha val="20000"/>
              </a:schemeClr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workbookViewId="0">
      <selection activeCell="D55" sqref="D55"/>
    </sheetView>
  </sheetViews>
  <sheetFormatPr defaultRowHeight="12.75" x14ac:dyDescent="0.2"/>
  <cols>
    <col min="1" max="1" width="10.7109375" style="33" customWidth="1"/>
    <col min="2" max="2" width="41.5703125" style="33" customWidth="1"/>
    <col min="3" max="3" width="9" style="33" bestFit="1" customWidth="1"/>
    <col min="4" max="4" width="11.28515625" style="33" customWidth="1"/>
    <col min="5" max="5" width="3.7109375" style="33" customWidth="1"/>
    <col min="6" max="6" width="11.7109375" style="33" customWidth="1"/>
    <col min="7" max="7" width="11.28515625" style="33" customWidth="1"/>
    <col min="8" max="8" width="47.140625" style="33" customWidth="1"/>
    <col min="9" max="16384" width="9.140625" style="33"/>
  </cols>
  <sheetData>
    <row r="1" spans="1:9" ht="15.75" x14ac:dyDescent="0.25">
      <c r="A1" s="66"/>
      <c r="B1" s="67" t="s">
        <v>55</v>
      </c>
      <c r="C1" s="61"/>
      <c r="D1" s="61"/>
      <c r="E1" s="61"/>
      <c r="F1" s="61"/>
      <c r="G1" s="61"/>
      <c r="H1" s="61"/>
      <c r="I1" s="61"/>
    </row>
    <row r="2" spans="1:9" ht="15.75" x14ac:dyDescent="0.25">
      <c r="A2" s="67"/>
      <c r="B2" s="64"/>
      <c r="C2" s="61"/>
      <c r="D2" s="61"/>
      <c r="E2" s="61"/>
      <c r="F2" s="61"/>
      <c r="G2" s="61"/>
      <c r="H2" s="61"/>
      <c r="I2" s="61"/>
    </row>
    <row r="3" spans="1:9" ht="15.75" x14ac:dyDescent="0.25">
      <c r="A3" s="64" t="s">
        <v>8</v>
      </c>
      <c r="B3" s="62" t="s">
        <v>29</v>
      </c>
      <c r="C3" s="61"/>
      <c r="D3" s="61"/>
      <c r="E3" s="61"/>
      <c r="F3" s="61"/>
      <c r="G3" s="61"/>
      <c r="H3" s="61"/>
      <c r="I3" s="61"/>
    </row>
    <row r="4" spans="1:9" ht="15.75" x14ac:dyDescent="0.25">
      <c r="A4" s="64"/>
      <c r="B4" s="62" t="s">
        <v>30</v>
      </c>
      <c r="C4" s="61"/>
      <c r="D4" s="61"/>
      <c r="E4" s="61"/>
      <c r="F4" s="61"/>
      <c r="G4" s="61"/>
      <c r="H4" s="61"/>
      <c r="I4" s="61"/>
    </row>
    <row r="5" spans="1:9" ht="15.75" x14ac:dyDescent="0.25">
      <c r="A5" s="64"/>
      <c r="B5" s="62" t="s">
        <v>31</v>
      </c>
      <c r="C5" s="61"/>
      <c r="D5" s="61"/>
      <c r="E5" s="61"/>
      <c r="F5" s="61"/>
      <c r="G5" s="61"/>
      <c r="H5" s="61"/>
      <c r="I5" s="61"/>
    </row>
    <row r="6" spans="1:9" ht="15.75" x14ac:dyDescent="0.25">
      <c r="A6" s="64"/>
      <c r="B6" s="62" t="s">
        <v>32</v>
      </c>
      <c r="C6" s="61"/>
      <c r="D6" s="61"/>
      <c r="E6" s="61"/>
      <c r="F6" s="61"/>
      <c r="G6" s="61"/>
      <c r="H6" s="61"/>
      <c r="I6" s="61"/>
    </row>
    <row r="7" spans="1:9" ht="15.75" x14ac:dyDescent="0.25">
      <c r="A7" s="64"/>
      <c r="B7" s="62"/>
      <c r="C7" s="61"/>
      <c r="D7" s="61"/>
      <c r="E7" s="61"/>
      <c r="F7" s="61"/>
      <c r="G7" s="61"/>
      <c r="H7" s="61"/>
      <c r="I7" s="61"/>
    </row>
    <row r="8" spans="1:9" ht="15.75" x14ac:dyDescent="0.25">
      <c r="A8" s="64" t="s">
        <v>9</v>
      </c>
      <c r="B8" s="62" t="s">
        <v>33</v>
      </c>
      <c r="C8" s="61"/>
      <c r="D8" s="61"/>
      <c r="E8" s="61"/>
      <c r="F8" s="61"/>
      <c r="G8" s="61"/>
      <c r="H8" s="61"/>
      <c r="I8" s="61"/>
    </row>
    <row r="9" spans="1:9" ht="15.75" x14ac:dyDescent="0.25">
      <c r="A9" s="64"/>
      <c r="B9" s="62" t="s">
        <v>34</v>
      </c>
      <c r="C9" s="61"/>
      <c r="D9" s="61"/>
      <c r="E9" s="61"/>
      <c r="F9" s="61"/>
      <c r="G9" s="61"/>
      <c r="H9" s="61"/>
      <c r="I9" s="61"/>
    </row>
    <row r="10" spans="1:9" ht="15.75" x14ac:dyDescent="0.25">
      <c r="A10" s="64"/>
      <c r="B10" s="62"/>
      <c r="C10" s="61"/>
      <c r="D10" s="61"/>
      <c r="E10" s="61"/>
      <c r="F10" s="61"/>
      <c r="G10" s="61"/>
      <c r="H10" s="61"/>
      <c r="I10" s="61"/>
    </row>
    <row r="11" spans="1:9" ht="15.75" x14ac:dyDescent="0.25">
      <c r="A11" s="64" t="s">
        <v>10</v>
      </c>
      <c r="B11" s="62" t="s">
        <v>23</v>
      </c>
      <c r="C11" s="61"/>
      <c r="D11" s="61"/>
      <c r="E11" s="61"/>
      <c r="F11" s="61"/>
      <c r="G11" s="61"/>
      <c r="H11" s="61"/>
      <c r="I11" s="61"/>
    </row>
    <row r="12" spans="1:9" ht="15.75" x14ac:dyDescent="0.25">
      <c r="A12" s="64"/>
      <c r="B12" s="62"/>
      <c r="C12" s="61"/>
      <c r="D12" s="61"/>
      <c r="E12" s="61"/>
      <c r="F12" s="61"/>
      <c r="G12" s="61"/>
      <c r="H12" s="61"/>
      <c r="I12" s="61"/>
    </row>
    <row r="13" spans="1:9" ht="15.75" x14ac:dyDescent="0.25">
      <c r="A13" s="64" t="s">
        <v>11</v>
      </c>
      <c r="B13" s="62" t="s">
        <v>47</v>
      </c>
      <c r="C13" s="61"/>
      <c r="D13" s="61"/>
      <c r="E13" s="61"/>
      <c r="F13" s="61"/>
      <c r="G13" s="61"/>
      <c r="H13" s="61"/>
      <c r="I13" s="61"/>
    </row>
    <row r="14" spans="1:9" ht="15.75" x14ac:dyDescent="0.25">
      <c r="A14" s="64"/>
      <c r="B14" s="62"/>
      <c r="C14" s="61"/>
      <c r="D14" s="61"/>
      <c r="E14" s="61"/>
      <c r="F14" s="61"/>
      <c r="G14" s="61"/>
      <c r="H14" s="61"/>
      <c r="I14" s="61"/>
    </row>
    <row r="15" spans="1:9" ht="15.75" x14ac:dyDescent="0.25">
      <c r="A15" s="64" t="s">
        <v>12</v>
      </c>
      <c r="B15" s="63" t="s">
        <v>24</v>
      </c>
      <c r="C15" s="61"/>
      <c r="D15" s="61"/>
      <c r="E15" s="61"/>
      <c r="F15" s="61"/>
      <c r="G15" s="61"/>
      <c r="H15" s="61"/>
      <c r="I15" s="61"/>
    </row>
    <row r="16" spans="1:9" ht="15.75" x14ac:dyDescent="0.25">
      <c r="A16" s="64"/>
      <c r="B16" s="63"/>
      <c r="C16" s="61"/>
      <c r="D16" s="61"/>
      <c r="E16" s="61"/>
      <c r="F16" s="61"/>
      <c r="G16" s="61"/>
      <c r="H16" s="61"/>
      <c r="I16" s="61"/>
    </row>
    <row r="17" spans="1:9" ht="15.75" x14ac:dyDescent="0.25">
      <c r="A17" s="64" t="s">
        <v>13</v>
      </c>
      <c r="B17" s="63" t="s">
        <v>54</v>
      </c>
      <c r="C17" s="61"/>
      <c r="D17" s="61"/>
      <c r="E17" s="61"/>
      <c r="F17" s="61"/>
      <c r="G17" s="61"/>
      <c r="H17" s="61"/>
      <c r="I17" s="61"/>
    </row>
    <row r="18" spans="1:9" ht="15.75" x14ac:dyDescent="0.25">
      <c r="A18" s="64"/>
      <c r="B18" s="64"/>
      <c r="C18" s="61"/>
      <c r="D18" s="61"/>
      <c r="E18" s="61"/>
      <c r="F18" s="61"/>
      <c r="G18" s="61"/>
      <c r="H18" s="61"/>
      <c r="I18" s="61"/>
    </row>
    <row r="19" spans="1:9" ht="15.75" x14ac:dyDescent="0.25">
      <c r="A19" s="64" t="s">
        <v>14</v>
      </c>
      <c r="B19" s="63" t="s">
        <v>25</v>
      </c>
      <c r="C19" s="61"/>
      <c r="D19" s="61"/>
      <c r="E19" s="61"/>
      <c r="F19" s="61"/>
      <c r="G19" s="61"/>
      <c r="H19" s="61"/>
      <c r="I19" s="61"/>
    </row>
    <row r="20" spans="1:9" ht="15.75" x14ac:dyDescent="0.25">
      <c r="A20" s="64"/>
      <c r="B20" s="63"/>
      <c r="C20" s="61"/>
      <c r="D20" s="61"/>
      <c r="E20" s="61"/>
      <c r="F20" s="61"/>
      <c r="G20" s="61"/>
      <c r="H20" s="61"/>
      <c r="I20" s="61"/>
    </row>
    <row r="21" spans="1:9" ht="15.75" x14ac:dyDescent="0.25">
      <c r="A21" s="64"/>
      <c r="B21" s="63" t="s">
        <v>27</v>
      </c>
      <c r="C21" s="78">
        <v>1</v>
      </c>
      <c r="D21" s="70" t="s">
        <v>3</v>
      </c>
      <c r="E21" s="71" t="s">
        <v>28</v>
      </c>
      <c r="F21" s="72">
        <f>C21/1.609</f>
        <v>0.62150403977625857</v>
      </c>
      <c r="G21" s="73" t="s">
        <v>2</v>
      </c>
      <c r="H21" s="61"/>
      <c r="I21" s="61"/>
    </row>
    <row r="22" spans="1:9" ht="15.75" x14ac:dyDescent="0.25">
      <c r="A22" s="61"/>
      <c r="B22" s="63" t="s">
        <v>44</v>
      </c>
      <c r="C22" s="79">
        <v>1</v>
      </c>
      <c r="D22" s="74" t="s">
        <v>2</v>
      </c>
      <c r="E22" s="75" t="s">
        <v>28</v>
      </c>
      <c r="F22" s="76">
        <f>C22*1.609</f>
        <v>1.609</v>
      </c>
      <c r="G22" s="77" t="s">
        <v>3</v>
      </c>
      <c r="H22" s="61"/>
      <c r="I22" s="61"/>
    </row>
    <row r="23" spans="1:9" ht="15.75" x14ac:dyDescent="0.25">
      <c r="A23" s="64"/>
      <c r="B23" s="65"/>
      <c r="C23" s="61"/>
      <c r="D23" s="61"/>
      <c r="E23" s="61"/>
      <c r="F23" s="61"/>
      <c r="G23" s="61"/>
      <c r="H23" s="61"/>
      <c r="I23" s="61"/>
    </row>
    <row r="24" spans="1:9" ht="15.75" x14ac:dyDescent="0.25">
      <c r="A24" s="64" t="s">
        <v>15</v>
      </c>
      <c r="B24" s="63" t="s">
        <v>19</v>
      </c>
      <c r="C24" s="61"/>
      <c r="D24" s="61"/>
      <c r="E24" s="61"/>
      <c r="F24" s="61"/>
      <c r="G24" s="61"/>
      <c r="H24" s="61"/>
      <c r="I24" s="61"/>
    </row>
    <row r="25" spans="1:9" ht="15.75" x14ac:dyDescent="0.25">
      <c r="A25" s="64"/>
      <c r="B25" s="64"/>
      <c r="C25" s="61"/>
      <c r="D25" s="61"/>
      <c r="E25" s="61"/>
      <c r="F25" s="61"/>
      <c r="G25" s="61"/>
      <c r="H25" s="61"/>
      <c r="I25" s="61"/>
    </row>
    <row r="26" spans="1:9" ht="15.75" x14ac:dyDescent="0.25">
      <c r="A26" s="64" t="s">
        <v>16</v>
      </c>
      <c r="B26" s="64" t="s">
        <v>35</v>
      </c>
      <c r="C26" s="61"/>
      <c r="D26" s="61"/>
      <c r="E26" s="61"/>
      <c r="F26" s="61"/>
      <c r="G26" s="61"/>
      <c r="H26" s="61"/>
      <c r="I26" s="61"/>
    </row>
    <row r="27" spans="1:9" ht="15.75" x14ac:dyDescent="0.25">
      <c r="A27" s="64"/>
      <c r="B27" s="64" t="s">
        <v>36</v>
      </c>
      <c r="C27" s="61"/>
      <c r="D27" s="61"/>
      <c r="E27" s="61"/>
      <c r="F27" s="61"/>
      <c r="G27" s="61"/>
      <c r="H27" s="61"/>
      <c r="I27" s="61"/>
    </row>
    <row r="28" spans="1:9" ht="15.75" x14ac:dyDescent="0.25">
      <c r="A28" s="64"/>
      <c r="B28" s="68"/>
      <c r="C28" s="68"/>
      <c r="D28" s="68"/>
      <c r="E28" s="68"/>
      <c r="F28" s="68"/>
      <c r="G28" s="68"/>
      <c r="H28" s="68"/>
      <c r="I28" s="68"/>
    </row>
    <row r="29" spans="1:9" ht="15.75" x14ac:dyDescent="0.25">
      <c r="A29" s="64" t="s">
        <v>18</v>
      </c>
      <c r="B29" s="64" t="s">
        <v>37</v>
      </c>
      <c r="C29" s="61"/>
      <c r="D29" s="61"/>
      <c r="E29" s="61"/>
      <c r="F29" s="61"/>
      <c r="G29" s="61"/>
      <c r="H29" s="61"/>
      <c r="I29" s="61"/>
    </row>
    <row r="30" spans="1:9" ht="15.75" x14ac:dyDescent="0.25">
      <c r="A30" s="64"/>
      <c r="B30" s="64" t="s">
        <v>38</v>
      </c>
      <c r="C30" s="61"/>
      <c r="D30" s="61"/>
      <c r="E30" s="61"/>
      <c r="F30" s="61"/>
      <c r="G30" s="61"/>
      <c r="H30" s="61"/>
      <c r="I30" s="61"/>
    </row>
    <row r="31" spans="1:9" ht="15.75" x14ac:dyDescent="0.25">
      <c r="A31" s="61"/>
      <c r="B31" s="64" t="s">
        <v>39</v>
      </c>
      <c r="C31" s="61"/>
      <c r="D31" s="61"/>
      <c r="E31" s="61"/>
      <c r="F31" s="61"/>
      <c r="G31" s="61"/>
      <c r="H31" s="61"/>
      <c r="I31" s="61"/>
    </row>
    <row r="32" spans="1:9" ht="15.75" x14ac:dyDescent="0.25">
      <c r="A32" s="64"/>
      <c r="B32" s="64"/>
      <c r="C32" s="61"/>
      <c r="D32" s="61"/>
      <c r="E32" s="61"/>
      <c r="F32" s="61"/>
      <c r="G32" s="61"/>
      <c r="H32" s="61"/>
      <c r="I32" s="61"/>
    </row>
    <row r="33" spans="1:12" ht="15.75" x14ac:dyDescent="0.25">
      <c r="A33" s="63" t="s">
        <v>46</v>
      </c>
      <c r="B33" s="64" t="s">
        <v>40</v>
      </c>
      <c r="C33" s="61"/>
      <c r="D33" s="61"/>
      <c r="E33" s="61"/>
      <c r="F33" s="61"/>
      <c r="G33" s="61"/>
      <c r="H33" s="61"/>
      <c r="I33" s="61"/>
    </row>
    <row r="34" spans="1:12" ht="15.75" x14ac:dyDescent="0.25">
      <c r="A34" s="61"/>
      <c r="B34" s="64" t="s">
        <v>41</v>
      </c>
      <c r="C34" s="61"/>
      <c r="D34" s="61"/>
      <c r="E34" s="61"/>
      <c r="F34" s="61"/>
      <c r="G34" s="61"/>
      <c r="H34" s="61"/>
      <c r="I34" s="61"/>
    </row>
    <row r="35" spans="1:12" ht="15.75" x14ac:dyDescent="0.25">
      <c r="A35" s="64"/>
      <c r="B35" s="64"/>
      <c r="C35" s="61"/>
      <c r="D35" s="61"/>
      <c r="E35" s="61"/>
      <c r="F35" s="61"/>
      <c r="G35" s="61"/>
      <c r="H35" s="61"/>
      <c r="I35" s="61"/>
    </row>
    <row r="36" spans="1:12" ht="15.75" x14ac:dyDescent="0.25">
      <c r="A36" s="61" t="s">
        <v>48</v>
      </c>
      <c r="B36" s="63" t="s">
        <v>17</v>
      </c>
      <c r="C36" s="61"/>
      <c r="D36" s="61"/>
      <c r="E36" s="61"/>
      <c r="F36" s="61"/>
      <c r="G36" s="61"/>
      <c r="H36" s="61"/>
      <c r="I36" s="61"/>
    </row>
    <row r="37" spans="1:12" ht="15.75" x14ac:dyDescent="0.25">
      <c r="A37" s="61"/>
      <c r="B37" s="64"/>
      <c r="C37" s="61"/>
      <c r="D37" s="61"/>
      <c r="E37" s="61"/>
      <c r="F37" s="61"/>
      <c r="G37" s="61"/>
      <c r="H37" s="61"/>
      <c r="I37" s="61"/>
    </row>
    <row r="38" spans="1:12" ht="15.75" x14ac:dyDescent="0.25">
      <c r="A38" s="64" t="s">
        <v>21</v>
      </c>
      <c r="B38" s="64" t="s">
        <v>49</v>
      </c>
      <c r="C38" s="61"/>
      <c r="D38" s="61"/>
      <c r="E38" s="61"/>
      <c r="F38" s="61"/>
      <c r="G38" s="61"/>
      <c r="H38" s="61"/>
      <c r="I38" s="61"/>
    </row>
    <row r="39" spans="1:12" ht="15.75" x14ac:dyDescent="0.25">
      <c r="A39" s="61"/>
      <c r="B39" s="69" t="s">
        <v>42</v>
      </c>
      <c r="C39" s="61"/>
      <c r="D39" s="61"/>
      <c r="E39" s="61"/>
      <c r="F39" s="61"/>
      <c r="G39" s="61"/>
      <c r="H39" s="61"/>
      <c r="I39" s="61"/>
    </row>
    <row r="40" spans="1:12" ht="15.75" x14ac:dyDescent="0.25">
      <c r="A40" s="61"/>
      <c r="B40" s="69" t="s">
        <v>43</v>
      </c>
      <c r="C40" s="61"/>
      <c r="D40" s="61"/>
      <c r="E40" s="61"/>
      <c r="F40" s="61"/>
      <c r="G40" s="61"/>
      <c r="H40" s="61"/>
      <c r="I40" s="61"/>
    </row>
    <row r="41" spans="1:12" ht="15.75" x14ac:dyDescent="0.25">
      <c r="A41" s="61"/>
      <c r="B41" s="69"/>
      <c r="C41" s="61"/>
      <c r="D41" s="61"/>
      <c r="E41" s="61"/>
      <c r="F41" s="61"/>
      <c r="G41" s="61"/>
      <c r="H41" s="61"/>
      <c r="I41" s="61"/>
    </row>
    <row r="42" spans="1:12" ht="15.75" x14ac:dyDescent="0.25">
      <c r="A42" s="61"/>
      <c r="B42" s="69" t="s">
        <v>45</v>
      </c>
      <c r="C42" s="61"/>
      <c r="D42" s="61"/>
      <c r="E42" s="61"/>
      <c r="F42" s="61"/>
      <c r="G42" s="61"/>
      <c r="H42" s="61"/>
      <c r="I42" s="61"/>
    </row>
    <row r="43" spans="1:12" ht="15.75" x14ac:dyDescent="0.25">
      <c r="A43" s="61"/>
      <c r="B43" s="69"/>
      <c r="C43" s="61"/>
      <c r="D43" s="61"/>
      <c r="E43" s="61"/>
      <c r="F43" s="61"/>
      <c r="G43" s="61"/>
      <c r="H43" s="61"/>
      <c r="I43" s="61"/>
    </row>
    <row r="44" spans="1:12" ht="15.75" x14ac:dyDescent="0.25">
      <c r="A44" s="64"/>
      <c r="B44" s="61" t="s">
        <v>26</v>
      </c>
      <c r="C44" s="61"/>
      <c r="D44" s="61"/>
      <c r="E44" s="61"/>
      <c r="F44" s="61"/>
      <c r="G44" s="61"/>
      <c r="H44" s="61"/>
      <c r="I44" s="61"/>
    </row>
    <row r="45" spans="1:12" ht="15.75" x14ac:dyDescent="0.25">
      <c r="A45" s="64"/>
      <c r="B45" s="61"/>
      <c r="C45" s="61"/>
      <c r="D45" s="61"/>
      <c r="E45" s="61"/>
      <c r="F45" s="61"/>
      <c r="G45" s="61"/>
      <c r="H45" s="61"/>
      <c r="I45" s="61"/>
    </row>
    <row r="46" spans="1:12" s="43" customFormat="1" ht="15.6" customHeight="1" x14ac:dyDescent="0.25">
      <c r="B46" s="81" t="s">
        <v>56</v>
      </c>
      <c r="L46" s="44"/>
    </row>
    <row r="47" spans="1:12" s="43" customFormat="1" ht="15.6" customHeight="1" x14ac:dyDescent="0.25">
      <c r="L47" s="44"/>
    </row>
    <row r="48" spans="1:12" s="40" customFormat="1" ht="15.6" customHeight="1" x14ac:dyDescent="0.25">
      <c r="B48" s="80" t="s">
        <v>53</v>
      </c>
      <c r="L48" s="41"/>
    </row>
  </sheetData>
  <phoneticPr fontId="2" type="noConversion"/>
  <pageMargins left="0.75" right="0.75" top="1" bottom="1" header="0.5" footer="0.5"/>
  <pageSetup paperSize="9" scale="56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344"/>
  <sheetViews>
    <sheetView tabSelected="1" zoomScale="75" workbookViewId="0">
      <pane ySplit="3075" topLeftCell="A16" activePane="bottomLeft"/>
      <selection activeCell="F5" sqref="F5"/>
      <selection pane="bottomLeft" activeCell="Y18" sqref="Y18"/>
    </sheetView>
  </sheetViews>
  <sheetFormatPr defaultRowHeight="15.6" customHeight="1" x14ac:dyDescent="0.2"/>
  <cols>
    <col min="1" max="1" width="2.85546875" style="5" customWidth="1"/>
    <col min="2" max="2" width="5.7109375" style="5" customWidth="1"/>
    <col min="3" max="11" width="8.7109375" style="29" customWidth="1"/>
    <col min="12" max="12" width="8.7109375" style="34" customWidth="1"/>
    <col min="13" max="21" width="8.7109375" style="29" customWidth="1"/>
    <col min="22" max="22" width="5.7109375" style="5" customWidth="1"/>
    <col min="23" max="57" width="9.140625" style="5"/>
    <col min="58" max="16384" width="9.140625" style="29"/>
  </cols>
  <sheetData>
    <row r="1" spans="1:22" s="5" customFormat="1" ht="15.75" x14ac:dyDescent="0.25">
      <c r="A1" s="1"/>
      <c r="B1" s="2"/>
      <c r="C1" s="3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</row>
    <row r="2" spans="1:22" s="5" customFormat="1" ht="15.75" x14ac:dyDescent="0.25">
      <c r="A2" s="1"/>
      <c r="B2" s="1"/>
      <c r="C2" s="6" t="s">
        <v>0</v>
      </c>
      <c r="D2" s="7"/>
      <c r="E2" s="8"/>
      <c r="F2" s="35">
        <v>141</v>
      </c>
      <c r="G2" s="9"/>
      <c r="H2" s="10"/>
      <c r="I2" s="11" t="str">
        <f>IF(F2=0,"ERROR, You must enter a value","")</f>
        <v/>
      </c>
      <c r="J2" s="10"/>
      <c r="K2" s="3"/>
      <c r="L2" s="3"/>
      <c r="M2" s="3"/>
      <c r="N2" s="3"/>
      <c r="O2" s="3"/>
      <c r="P2" s="3"/>
      <c r="Q2" s="12"/>
      <c r="R2" s="3"/>
      <c r="S2" s="3"/>
      <c r="T2" s="3"/>
      <c r="U2" s="3"/>
      <c r="V2" s="4"/>
    </row>
    <row r="3" spans="1:22" s="5" customFormat="1" ht="6" customHeight="1" x14ac:dyDescent="0.25">
      <c r="A3" s="1"/>
      <c r="B3" s="1"/>
      <c r="C3" s="13"/>
      <c r="D3" s="13"/>
      <c r="E3" s="14"/>
      <c r="F3" s="15"/>
      <c r="G3" s="9"/>
      <c r="H3" s="10"/>
      <c r="I3" s="11"/>
      <c r="J3" s="10"/>
      <c r="K3" s="3"/>
      <c r="L3" s="3"/>
      <c r="M3" s="3"/>
      <c r="N3" s="3"/>
      <c r="O3" s="3"/>
      <c r="P3" s="3"/>
      <c r="Q3" s="12"/>
      <c r="R3" s="3"/>
      <c r="S3" s="3"/>
      <c r="T3" s="3"/>
      <c r="U3" s="3"/>
      <c r="V3" s="4"/>
    </row>
    <row r="4" spans="1:22" s="5" customFormat="1" ht="15.75" x14ac:dyDescent="0.25">
      <c r="A4" s="1"/>
      <c r="B4" s="1"/>
      <c r="C4" s="6" t="s">
        <v>1</v>
      </c>
      <c r="D4" s="7"/>
      <c r="E4" s="8"/>
      <c r="F4" s="35">
        <v>32</v>
      </c>
      <c r="G4" s="9"/>
      <c r="H4" s="10"/>
      <c r="I4" s="11" t="str">
        <f>IF(F4=0,"ERROR, You must enter a value","")</f>
        <v/>
      </c>
      <c r="J4" s="12"/>
      <c r="K4" s="12"/>
      <c r="L4" s="12"/>
      <c r="M4" s="12"/>
      <c r="N4" s="12"/>
      <c r="O4" s="12"/>
      <c r="P4" s="12"/>
      <c r="Q4" s="12"/>
      <c r="R4" s="16"/>
      <c r="S4" s="17"/>
      <c r="T4" s="18"/>
      <c r="U4" s="3"/>
      <c r="V4" s="4"/>
    </row>
    <row r="5" spans="1:22" s="5" customFormat="1" ht="4.5" customHeight="1" x14ac:dyDescent="0.25">
      <c r="A5" s="1"/>
      <c r="B5" s="1"/>
      <c r="C5" s="13"/>
      <c r="D5" s="13"/>
      <c r="E5" s="14"/>
      <c r="F5" s="15"/>
      <c r="G5" s="9"/>
      <c r="H5" s="10"/>
      <c r="I5" s="11"/>
      <c r="J5" s="12"/>
      <c r="K5" s="12"/>
      <c r="L5" s="12"/>
      <c r="M5" s="12"/>
      <c r="N5" s="12"/>
      <c r="O5" s="12"/>
      <c r="P5" s="12"/>
      <c r="Q5" s="12"/>
      <c r="R5" s="16"/>
      <c r="S5" s="17"/>
      <c r="T5" s="18"/>
      <c r="U5" s="3"/>
      <c r="V5" s="4"/>
    </row>
    <row r="6" spans="1:22" s="5" customFormat="1" ht="15.75" x14ac:dyDescent="0.25">
      <c r="A6" s="1"/>
      <c r="B6" s="1"/>
      <c r="C6" s="6" t="s">
        <v>6</v>
      </c>
      <c r="D6" s="7"/>
      <c r="E6" s="19"/>
      <c r="F6" s="36">
        <v>1.2</v>
      </c>
      <c r="G6" s="13" t="s">
        <v>2</v>
      </c>
      <c r="H6" s="10"/>
      <c r="I6" s="20" t="s">
        <v>50</v>
      </c>
      <c r="J6" s="12"/>
      <c r="K6" s="12"/>
      <c r="L6" s="12"/>
      <c r="M6" s="12"/>
      <c r="N6" s="12"/>
      <c r="O6" s="12"/>
      <c r="P6" s="12"/>
      <c r="Q6" s="12"/>
      <c r="R6" s="12"/>
      <c r="S6" s="10"/>
      <c r="T6" s="10"/>
      <c r="U6" s="3"/>
      <c r="V6" s="4"/>
    </row>
    <row r="7" spans="1:22" s="5" customFormat="1" ht="4.5" customHeight="1" x14ac:dyDescent="0.25">
      <c r="A7" s="1"/>
      <c r="B7" s="1"/>
      <c r="C7" s="13"/>
      <c r="D7" s="13"/>
      <c r="E7" s="21"/>
      <c r="F7" s="22"/>
      <c r="G7" s="13"/>
      <c r="H7" s="10"/>
      <c r="I7" s="20"/>
      <c r="J7" s="12"/>
      <c r="K7" s="12"/>
      <c r="L7" s="12"/>
      <c r="M7" s="12"/>
      <c r="N7" s="12"/>
      <c r="O7" s="12"/>
      <c r="P7" s="12"/>
      <c r="Q7" s="12"/>
      <c r="R7" s="12"/>
      <c r="S7" s="10"/>
      <c r="T7" s="10"/>
      <c r="U7" s="3"/>
      <c r="V7" s="4"/>
    </row>
    <row r="8" spans="1:22" s="5" customFormat="1" ht="15.75" x14ac:dyDescent="0.25">
      <c r="A8" s="1"/>
      <c r="B8" s="1"/>
      <c r="C8" s="6" t="s">
        <v>6</v>
      </c>
      <c r="D8" s="7"/>
      <c r="E8" s="19"/>
      <c r="F8" s="36">
        <v>0</v>
      </c>
      <c r="G8" s="13" t="s">
        <v>3</v>
      </c>
      <c r="H8" s="12"/>
      <c r="I8" s="23" t="str">
        <f>IF($F$6=0,IF($F$8=0,"ERROR, Value must be entered in Miles or Kilometers",""),"")</f>
        <v/>
      </c>
      <c r="J8" s="12"/>
      <c r="K8" s="12"/>
      <c r="L8" s="12"/>
      <c r="M8" s="12"/>
      <c r="N8" s="12"/>
      <c r="O8" s="12"/>
      <c r="P8" s="12"/>
      <c r="Q8" s="12"/>
      <c r="R8" s="12"/>
      <c r="S8" s="10"/>
      <c r="T8" s="10"/>
      <c r="U8" s="3"/>
      <c r="V8" s="4"/>
    </row>
    <row r="9" spans="1:22" s="5" customFormat="1" ht="4.5" customHeight="1" x14ac:dyDescent="0.25">
      <c r="A9" s="1"/>
      <c r="B9" s="1"/>
      <c r="C9" s="13"/>
      <c r="D9" s="13"/>
      <c r="E9" s="21"/>
      <c r="F9" s="22"/>
      <c r="G9" s="13"/>
      <c r="H9" s="12"/>
      <c r="I9" s="23"/>
      <c r="J9" s="12"/>
      <c r="K9" s="12"/>
      <c r="L9" s="12"/>
      <c r="M9" s="12"/>
      <c r="N9" s="12"/>
      <c r="O9" s="12"/>
      <c r="P9" s="12"/>
      <c r="Q9" s="12"/>
      <c r="R9" s="12"/>
      <c r="S9" s="10"/>
      <c r="T9" s="10"/>
      <c r="U9" s="3"/>
      <c r="V9" s="4"/>
    </row>
    <row r="10" spans="1:22" s="5" customFormat="1" ht="15.75" x14ac:dyDescent="0.25">
      <c r="A10" s="1"/>
      <c r="B10" s="1"/>
      <c r="C10" s="6" t="s">
        <v>7</v>
      </c>
      <c r="D10" s="7"/>
      <c r="E10" s="19"/>
      <c r="F10" s="36">
        <v>0.77</v>
      </c>
      <c r="G10" s="9"/>
      <c r="H10" s="10"/>
      <c r="I10" s="11" t="str">
        <f>IF($F$6&lt;&gt;0,IF($F$8&lt;&gt;0,"ERROR - Only one entry allowed, either Miles or Kilometers",""),"")</f>
        <v/>
      </c>
      <c r="J10" s="12"/>
      <c r="K10" s="12"/>
      <c r="L10" s="12"/>
      <c r="M10" s="12"/>
      <c r="N10" s="12"/>
      <c r="O10" s="12"/>
      <c r="P10" s="12"/>
      <c r="Q10" s="12"/>
      <c r="R10" s="12"/>
      <c r="S10" s="10"/>
      <c r="T10" s="10"/>
      <c r="U10" s="3"/>
      <c r="V10" s="4"/>
    </row>
    <row r="11" spans="1:22" s="5" customFormat="1" ht="4.5" customHeight="1" x14ac:dyDescent="0.25">
      <c r="A11" s="1"/>
      <c r="B11" s="1"/>
      <c r="C11" s="13"/>
      <c r="D11" s="13"/>
      <c r="E11" s="21"/>
      <c r="F11" s="22"/>
      <c r="G11" s="9"/>
      <c r="H11" s="10"/>
      <c r="I11" s="11"/>
      <c r="J11" s="12"/>
      <c r="K11" s="12"/>
      <c r="L11" s="12"/>
      <c r="M11" s="12"/>
      <c r="N11" s="12"/>
      <c r="O11" s="12"/>
      <c r="P11" s="12"/>
      <c r="Q11" s="12"/>
      <c r="R11" s="12"/>
      <c r="S11" s="10"/>
      <c r="T11" s="10"/>
      <c r="U11" s="3"/>
      <c r="V11" s="4"/>
    </row>
    <row r="12" spans="1:22" s="5" customFormat="1" ht="15.75" x14ac:dyDescent="0.25">
      <c r="A12" s="1"/>
      <c r="B12" s="1"/>
      <c r="C12" s="6" t="s">
        <v>4</v>
      </c>
      <c r="D12" s="7"/>
      <c r="E12" s="24"/>
      <c r="F12" s="25">
        <f>IF(F6&lt;&gt;0,F10/(F6),F10/(F8/1.609))</f>
        <v>0.64166666666666672</v>
      </c>
      <c r="G12" s="9" t="s">
        <v>2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3"/>
      <c r="S12" s="3"/>
      <c r="T12" s="3"/>
      <c r="U12" s="3"/>
      <c r="V12" s="4"/>
    </row>
    <row r="13" spans="1:22" s="5" customFormat="1" ht="15.75" x14ac:dyDescent="0.25">
      <c r="A13" s="1"/>
      <c r="B13" s="1"/>
      <c r="C13" s="10"/>
      <c r="D13" s="26"/>
      <c r="E13" s="12"/>
      <c r="F13" s="10"/>
      <c r="G13" s="27"/>
      <c r="H13" s="10"/>
      <c r="I13" s="10"/>
      <c r="J13" s="10"/>
      <c r="K13" s="10"/>
      <c r="L13" s="10"/>
      <c r="M13" s="3"/>
      <c r="N13" s="3"/>
      <c r="O13" s="3"/>
      <c r="P13" s="3"/>
      <c r="Q13" s="3"/>
      <c r="R13" s="3"/>
      <c r="S13" s="3"/>
      <c r="T13" s="3"/>
      <c r="U13" s="3"/>
      <c r="V13" s="4"/>
    </row>
    <row r="14" spans="1:22" ht="15.75" x14ac:dyDescent="0.25">
      <c r="A14" s="12"/>
      <c r="B14" s="26"/>
      <c r="C14" s="46"/>
      <c r="D14" s="47"/>
      <c r="E14" s="48"/>
      <c r="F14" s="49"/>
      <c r="G14" s="50" t="s">
        <v>2</v>
      </c>
      <c r="H14" s="51"/>
      <c r="I14" s="51"/>
      <c r="J14" s="51"/>
      <c r="K14" s="52"/>
      <c r="L14" s="28"/>
      <c r="M14" s="54"/>
      <c r="N14" s="55"/>
      <c r="O14" s="55"/>
      <c r="P14" s="56"/>
      <c r="Q14" s="57" t="s">
        <v>20</v>
      </c>
      <c r="R14" s="55"/>
      <c r="S14" s="55"/>
      <c r="T14" s="55"/>
      <c r="U14" s="58"/>
      <c r="V14" s="4"/>
    </row>
    <row r="15" spans="1:22" s="5" customFormat="1" ht="6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2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s="5" customFormat="1" ht="15.75" x14ac:dyDescent="0.25">
      <c r="A16" s="12"/>
      <c r="B16" s="26" t="s">
        <v>22</v>
      </c>
      <c r="C16" s="2">
        <v>16</v>
      </c>
      <c r="D16" s="2">
        <v>18</v>
      </c>
      <c r="E16" s="2">
        <v>22</v>
      </c>
      <c r="F16" s="2">
        <v>27</v>
      </c>
      <c r="G16" s="2">
        <v>32</v>
      </c>
      <c r="H16" s="2">
        <v>39</v>
      </c>
      <c r="I16" s="2">
        <v>48</v>
      </c>
      <c r="J16" s="2">
        <v>58</v>
      </c>
      <c r="K16" s="2">
        <v>70</v>
      </c>
      <c r="L16" s="12"/>
      <c r="M16" s="2">
        <v>16</v>
      </c>
      <c r="N16" s="2">
        <v>18</v>
      </c>
      <c r="O16" s="2">
        <v>22</v>
      </c>
      <c r="P16" s="2">
        <v>27</v>
      </c>
      <c r="Q16" s="2">
        <v>32</v>
      </c>
      <c r="R16" s="2">
        <v>39</v>
      </c>
      <c r="S16" s="2">
        <v>48</v>
      </c>
      <c r="T16" s="2">
        <v>58</v>
      </c>
      <c r="U16" s="2">
        <v>70</v>
      </c>
      <c r="V16" s="30" t="s">
        <v>22</v>
      </c>
    </row>
    <row r="17" spans="1:22" s="5" customFormat="1" ht="15.6" customHeight="1" x14ac:dyDescent="0.25">
      <c r="A17" s="12"/>
      <c r="B17" s="26" t="s">
        <v>5</v>
      </c>
      <c r="C17" s="1"/>
      <c r="D17" s="1"/>
      <c r="E17" s="1"/>
      <c r="F17" s="1"/>
      <c r="G17" s="1"/>
      <c r="H17" s="1"/>
      <c r="I17" s="1"/>
      <c r="J17" s="1"/>
      <c r="K17" s="1"/>
      <c r="L17" s="12"/>
      <c r="M17" s="1"/>
      <c r="N17" s="1"/>
      <c r="O17" s="1"/>
      <c r="P17" s="1"/>
      <c r="Q17" s="1"/>
      <c r="R17" s="1"/>
      <c r="S17" s="1"/>
      <c r="T17" s="1"/>
      <c r="U17" s="1"/>
      <c r="V17" s="26" t="s">
        <v>5</v>
      </c>
    </row>
    <row r="18" spans="1:22" ht="15.6" customHeight="1" x14ac:dyDescent="0.25">
      <c r="A18" s="12"/>
      <c r="B18" s="2">
        <v>94</v>
      </c>
      <c r="C18" s="59" t="str">
        <f t="shared" ref="C18:K27" si="0">IF(ABS(-100*(1-(C$16/$B18)*($F$12/($F$4/$F$2))))&lt;=$E$84,-100*(1-(C$16/$B18)*($F$12/($F$4/$F$2)))/100,"")</f>
        <v/>
      </c>
      <c r="D18" s="59" t="str">
        <f t="shared" si="0"/>
        <v/>
      </c>
      <c r="E18" s="59" t="str">
        <f t="shared" si="0"/>
        <v/>
      </c>
      <c r="F18" s="59" t="str">
        <f t="shared" si="0"/>
        <v/>
      </c>
      <c r="G18" s="59" t="str">
        <f t="shared" si="0"/>
        <v/>
      </c>
      <c r="H18" s="59" t="str">
        <f t="shared" si="0"/>
        <v/>
      </c>
      <c r="I18" s="59" t="str">
        <f t="shared" si="0"/>
        <v/>
      </c>
      <c r="J18" s="59" t="str">
        <f t="shared" si="0"/>
        <v/>
      </c>
      <c r="K18" s="59" t="str">
        <f t="shared" si="0"/>
        <v/>
      </c>
      <c r="L18" s="31"/>
      <c r="M18" s="60" t="str">
        <f t="shared" ref="M18:U27" si="1">IF(ABS(-100*(1-(M$16/$B18)*($F$12/($F$4/$F$2))/1.609))&lt;=$E$84,-100*(1-(M$16/$B18)*($F$12/($F$4/$F$2))/1.609)/100,"")</f>
        <v/>
      </c>
      <c r="N18" s="60" t="str">
        <f t="shared" si="1"/>
        <v/>
      </c>
      <c r="O18" s="60" t="str">
        <f t="shared" si="1"/>
        <v/>
      </c>
      <c r="P18" s="60" t="str">
        <f t="shared" si="1"/>
        <v/>
      </c>
      <c r="Q18" s="60" t="str">
        <f t="shared" si="1"/>
        <v/>
      </c>
      <c r="R18" s="60" t="str">
        <f t="shared" si="1"/>
        <v/>
      </c>
      <c r="S18" s="60" t="str">
        <f t="shared" si="1"/>
        <v/>
      </c>
      <c r="T18" s="60" t="str">
        <f t="shared" si="1"/>
        <v/>
      </c>
      <c r="U18" s="60" t="str">
        <f t="shared" si="1"/>
        <v/>
      </c>
      <c r="V18" s="2">
        <v>94</v>
      </c>
    </row>
    <row r="19" spans="1:22" ht="15.6" customHeight="1" x14ac:dyDescent="0.25">
      <c r="A19" s="12"/>
      <c r="B19" s="2">
        <v>95</v>
      </c>
      <c r="C19" s="59" t="str">
        <f t="shared" si="0"/>
        <v/>
      </c>
      <c r="D19" s="59" t="str">
        <f t="shared" si="0"/>
        <v/>
      </c>
      <c r="E19" s="59" t="str">
        <f t="shared" si="0"/>
        <v/>
      </c>
      <c r="F19" s="59" t="str">
        <f t="shared" si="0"/>
        <v/>
      </c>
      <c r="G19" s="59" t="str">
        <f t="shared" si="0"/>
        <v/>
      </c>
      <c r="H19" s="59" t="str">
        <f t="shared" si="0"/>
        <v/>
      </c>
      <c r="I19" s="59" t="str">
        <f t="shared" si="0"/>
        <v/>
      </c>
      <c r="J19" s="59" t="str">
        <f t="shared" si="0"/>
        <v/>
      </c>
      <c r="K19" s="59" t="str">
        <f t="shared" si="0"/>
        <v/>
      </c>
      <c r="L19" s="31"/>
      <c r="M19" s="60" t="str">
        <f t="shared" si="1"/>
        <v/>
      </c>
      <c r="N19" s="60" t="str">
        <f t="shared" si="1"/>
        <v/>
      </c>
      <c r="O19" s="60" t="str">
        <f t="shared" si="1"/>
        <v/>
      </c>
      <c r="P19" s="60" t="str">
        <f t="shared" si="1"/>
        <v/>
      </c>
      <c r="Q19" s="60" t="str">
        <f t="shared" si="1"/>
        <v/>
      </c>
      <c r="R19" s="60" t="str">
        <f t="shared" si="1"/>
        <v/>
      </c>
      <c r="S19" s="60" t="str">
        <f t="shared" si="1"/>
        <v/>
      </c>
      <c r="T19" s="60" t="str">
        <f t="shared" si="1"/>
        <v/>
      </c>
      <c r="U19" s="60" t="str">
        <f t="shared" si="1"/>
        <v/>
      </c>
      <c r="V19" s="2">
        <v>95</v>
      </c>
    </row>
    <row r="20" spans="1:22" ht="15.6" customHeight="1" x14ac:dyDescent="0.25">
      <c r="A20" s="12"/>
      <c r="B20" s="2">
        <v>96</v>
      </c>
      <c r="C20" s="59" t="str">
        <f t="shared" si="0"/>
        <v/>
      </c>
      <c r="D20" s="59" t="str">
        <f t="shared" si="0"/>
        <v/>
      </c>
      <c r="E20" s="59" t="str">
        <f t="shared" si="0"/>
        <v/>
      </c>
      <c r="F20" s="59" t="str">
        <f t="shared" si="0"/>
        <v/>
      </c>
      <c r="G20" s="59" t="str">
        <f t="shared" si="0"/>
        <v/>
      </c>
      <c r="H20" s="59" t="str">
        <f t="shared" si="0"/>
        <v/>
      </c>
      <c r="I20" s="59" t="str">
        <f t="shared" si="0"/>
        <v/>
      </c>
      <c r="J20" s="59" t="str">
        <f t="shared" si="0"/>
        <v/>
      </c>
      <c r="K20" s="59" t="str">
        <f t="shared" si="0"/>
        <v/>
      </c>
      <c r="L20" s="31"/>
      <c r="M20" s="60" t="str">
        <f t="shared" si="1"/>
        <v/>
      </c>
      <c r="N20" s="60" t="str">
        <f t="shared" si="1"/>
        <v/>
      </c>
      <c r="O20" s="60" t="str">
        <f t="shared" si="1"/>
        <v/>
      </c>
      <c r="P20" s="60" t="str">
        <f t="shared" si="1"/>
        <v/>
      </c>
      <c r="Q20" s="60" t="str">
        <f t="shared" si="1"/>
        <v/>
      </c>
      <c r="R20" s="60" t="str">
        <f t="shared" si="1"/>
        <v/>
      </c>
      <c r="S20" s="60" t="str">
        <f t="shared" si="1"/>
        <v/>
      </c>
      <c r="T20" s="60" t="str">
        <f t="shared" si="1"/>
        <v/>
      </c>
      <c r="U20" s="60" t="str">
        <f t="shared" si="1"/>
        <v/>
      </c>
      <c r="V20" s="2">
        <v>96</v>
      </c>
    </row>
    <row r="21" spans="1:22" ht="15.6" customHeight="1" x14ac:dyDescent="0.25">
      <c r="A21" s="12"/>
      <c r="B21" s="2">
        <v>97</v>
      </c>
      <c r="C21" s="59" t="str">
        <f t="shared" si="0"/>
        <v/>
      </c>
      <c r="D21" s="59" t="str">
        <f t="shared" si="0"/>
        <v/>
      </c>
      <c r="E21" s="59" t="str">
        <f t="shared" si="0"/>
        <v/>
      </c>
      <c r="F21" s="59" t="str">
        <f t="shared" si="0"/>
        <v/>
      </c>
      <c r="G21" s="59" t="str">
        <f t="shared" si="0"/>
        <v/>
      </c>
      <c r="H21" s="59" t="str">
        <f t="shared" si="0"/>
        <v/>
      </c>
      <c r="I21" s="59" t="str">
        <f t="shared" si="0"/>
        <v/>
      </c>
      <c r="J21" s="59" t="str">
        <f t="shared" si="0"/>
        <v/>
      </c>
      <c r="K21" s="59" t="str">
        <f t="shared" si="0"/>
        <v/>
      </c>
      <c r="L21" s="31"/>
      <c r="M21" s="60" t="str">
        <f t="shared" si="1"/>
        <v/>
      </c>
      <c r="N21" s="60" t="str">
        <f t="shared" si="1"/>
        <v/>
      </c>
      <c r="O21" s="60" t="str">
        <f t="shared" si="1"/>
        <v/>
      </c>
      <c r="P21" s="60" t="str">
        <f t="shared" si="1"/>
        <v/>
      </c>
      <c r="Q21" s="60" t="str">
        <f t="shared" si="1"/>
        <v/>
      </c>
      <c r="R21" s="60" t="str">
        <f t="shared" si="1"/>
        <v/>
      </c>
      <c r="S21" s="60" t="str">
        <f t="shared" si="1"/>
        <v/>
      </c>
      <c r="T21" s="60" t="str">
        <f t="shared" si="1"/>
        <v/>
      </c>
      <c r="U21" s="60" t="str">
        <f t="shared" si="1"/>
        <v/>
      </c>
      <c r="V21" s="2">
        <v>97</v>
      </c>
    </row>
    <row r="22" spans="1:22" ht="15.6" customHeight="1" x14ac:dyDescent="0.25">
      <c r="A22" s="12"/>
      <c r="B22" s="2">
        <v>98</v>
      </c>
      <c r="C22" s="59" t="str">
        <f t="shared" si="0"/>
        <v/>
      </c>
      <c r="D22" s="59" t="str">
        <f t="shared" si="0"/>
        <v/>
      </c>
      <c r="E22" s="59" t="str">
        <f t="shared" si="0"/>
        <v/>
      </c>
      <c r="F22" s="59" t="str">
        <f t="shared" si="0"/>
        <v/>
      </c>
      <c r="G22" s="59" t="str">
        <f t="shared" si="0"/>
        <v/>
      </c>
      <c r="H22" s="59" t="str">
        <f t="shared" si="0"/>
        <v/>
      </c>
      <c r="I22" s="59" t="str">
        <f t="shared" si="0"/>
        <v/>
      </c>
      <c r="J22" s="59" t="str">
        <f t="shared" si="0"/>
        <v/>
      </c>
      <c r="K22" s="59" t="str">
        <f t="shared" si="0"/>
        <v/>
      </c>
      <c r="L22" s="31"/>
      <c r="M22" s="60" t="str">
        <f t="shared" si="1"/>
        <v/>
      </c>
      <c r="N22" s="60" t="str">
        <f t="shared" si="1"/>
        <v/>
      </c>
      <c r="O22" s="60" t="str">
        <f t="shared" si="1"/>
        <v/>
      </c>
      <c r="P22" s="60" t="str">
        <f t="shared" si="1"/>
        <v/>
      </c>
      <c r="Q22" s="60" t="str">
        <f t="shared" si="1"/>
        <v/>
      </c>
      <c r="R22" s="60" t="str">
        <f t="shared" si="1"/>
        <v/>
      </c>
      <c r="S22" s="60" t="str">
        <f t="shared" si="1"/>
        <v/>
      </c>
      <c r="T22" s="60" t="str">
        <f t="shared" si="1"/>
        <v/>
      </c>
      <c r="U22" s="60" t="str">
        <f t="shared" si="1"/>
        <v/>
      </c>
      <c r="V22" s="2">
        <v>98</v>
      </c>
    </row>
    <row r="23" spans="1:22" ht="15.6" customHeight="1" x14ac:dyDescent="0.25">
      <c r="A23" s="12"/>
      <c r="B23" s="2">
        <v>99</v>
      </c>
      <c r="C23" s="59" t="str">
        <f t="shared" si="0"/>
        <v/>
      </c>
      <c r="D23" s="59" t="str">
        <f t="shared" si="0"/>
        <v/>
      </c>
      <c r="E23" s="59" t="str">
        <f t="shared" si="0"/>
        <v/>
      </c>
      <c r="F23" s="59" t="str">
        <f t="shared" si="0"/>
        <v/>
      </c>
      <c r="G23" s="59" t="str">
        <f t="shared" si="0"/>
        <v/>
      </c>
      <c r="H23" s="59" t="str">
        <f t="shared" si="0"/>
        <v/>
      </c>
      <c r="I23" s="59" t="str">
        <f t="shared" si="0"/>
        <v/>
      </c>
      <c r="J23" s="59" t="str">
        <f t="shared" si="0"/>
        <v/>
      </c>
      <c r="K23" s="59" t="str">
        <f t="shared" si="0"/>
        <v/>
      </c>
      <c r="L23" s="31"/>
      <c r="M23" s="60" t="str">
        <f t="shared" si="1"/>
        <v/>
      </c>
      <c r="N23" s="60" t="str">
        <f t="shared" si="1"/>
        <v/>
      </c>
      <c r="O23" s="60" t="str">
        <f t="shared" si="1"/>
        <v/>
      </c>
      <c r="P23" s="60" t="str">
        <f t="shared" si="1"/>
        <v/>
      </c>
      <c r="Q23" s="60" t="str">
        <f t="shared" si="1"/>
        <v/>
      </c>
      <c r="R23" s="60" t="str">
        <f t="shared" si="1"/>
        <v/>
      </c>
      <c r="S23" s="60" t="str">
        <f t="shared" si="1"/>
        <v/>
      </c>
      <c r="T23" s="60" t="str">
        <f t="shared" si="1"/>
        <v/>
      </c>
      <c r="U23" s="60" t="str">
        <f t="shared" si="1"/>
        <v/>
      </c>
      <c r="V23" s="2">
        <v>99</v>
      </c>
    </row>
    <row r="24" spans="1:22" ht="15.6" customHeight="1" x14ac:dyDescent="0.25">
      <c r="A24" s="12"/>
      <c r="B24" s="2">
        <v>100</v>
      </c>
      <c r="C24" s="59" t="str">
        <f t="shared" si="0"/>
        <v/>
      </c>
      <c r="D24" s="59" t="str">
        <f t="shared" si="0"/>
        <v/>
      </c>
      <c r="E24" s="59" t="str">
        <f t="shared" si="0"/>
        <v/>
      </c>
      <c r="F24" s="59" t="str">
        <f t="shared" si="0"/>
        <v/>
      </c>
      <c r="G24" s="59" t="str">
        <f t="shared" si="0"/>
        <v/>
      </c>
      <c r="H24" s="59" t="str">
        <f t="shared" si="0"/>
        <v/>
      </c>
      <c r="I24" s="59" t="str">
        <f t="shared" si="0"/>
        <v/>
      </c>
      <c r="J24" s="59" t="str">
        <f t="shared" si="0"/>
        <v/>
      </c>
      <c r="K24" s="59" t="str">
        <f t="shared" si="0"/>
        <v/>
      </c>
      <c r="L24" s="31"/>
      <c r="M24" s="60" t="str">
        <f t="shared" si="1"/>
        <v/>
      </c>
      <c r="N24" s="60" t="str">
        <f t="shared" si="1"/>
        <v/>
      </c>
      <c r="O24" s="60" t="str">
        <f t="shared" si="1"/>
        <v/>
      </c>
      <c r="P24" s="60" t="str">
        <f t="shared" si="1"/>
        <v/>
      </c>
      <c r="Q24" s="60" t="str">
        <f t="shared" si="1"/>
        <v/>
      </c>
      <c r="R24" s="60" t="str">
        <f t="shared" si="1"/>
        <v/>
      </c>
      <c r="S24" s="60" t="str">
        <f t="shared" si="1"/>
        <v/>
      </c>
      <c r="T24" s="60">
        <f t="shared" si="1"/>
        <v>1.9179226227470592E-2</v>
      </c>
      <c r="U24" s="60" t="str">
        <f t="shared" si="1"/>
        <v/>
      </c>
      <c r="V24" s="2">
        <v>100</v>
      </c>
    </row>
    <row r="25" spans="1:22" ht="15.6" customHeight="1" x14ac:dyDescent="0.25">
      <c r="A25" s="12"/>
      <c r="B25" s="2">
        <v>101</v>
      </c>
      <c r="C25" s="59" t="str">
        <f t="shared" si="0"/>
        <v/>
      </c>
      <c r="D25" s="59" t="str">
        <f t="shared" si="0"/>
        <v/>
      </c>
      <c r="E25" s="59" t="str">
        <f t="shared" si="0"/>
        <v/>
      </c>
      <c r="F25" s="59" t="str">
        <f t="shared" si="0"/>
        <v/>
      </c>
      <c r="G25" s="59" t="str">
        <f t="shared" si="0"/>
        <v/>
      </c>
      <c r="H25" s="59" t="str">
        <f t="shared" si="0"/>
        <v/>
      </c>
      <c r="I25" s="59" t="str">
        <f t="shared" si="0"/>
        <v/>
      </c>
      <c r="J25" s="59" t="str">
        <f t="shared" si="0"/>
        <v/>
      </c>
      <c r="K25" s="59" t="str">
        <f t="shared" si="0"/>
        <v/>
      </c>
      <c r="L25" s="31"/>
      <c r="M25" s="60" t="str">
        <f t="shared" si="1"/>
        <v/>
      </c>
      <c r="N25" s="60" t="str">
        <f t="shared" si="1"/>
        <v/>
      </c>
      <c r="O25" s="60" t="str">
        <f t="shared" si="1"/>
        <v/>
      </c>
      <c r="P25" s="60" t="str">
        <f t="shared" si="1"/>
        <v/>
      </c>
      <c r="Q25" s="60" t="str">
        <f t="shared" si="1"/>
        <v/>
      </c>
      <c r="R25" s="60" t="str">
        <f t="shared" si="1"/>
        <v/>
      </c>
      <c r="S25" s="60" t="str">
        <f t="shared" si="1"/>
        <v/>
      </c>
      <c r="T25" s="60">
        <f t="shared" si="1"/>
        <v>9.0883427994756794E-3</v>
      </c>
      <c r="U25" s="60" t="str">
        <f t="shared" si="1"/>
        <v/>
      </c>
      <c r="V25" s="2">
        <v>101</v>
      </c>
    </row>
    <row r="26" spans="1:22" ht="15.6" customHeight="1" x14ac:dyDescent="0.25">
      <c r="A26" s="12"/>
      <c r="B26" s="2">
        <v>102</v>
      </c>
      <c r="C26" s="59" t="str">
        <f t="shared" si="0"/>
        <v/>
      </c>
      <c r="D26" s="59" t="str">
        <f t="shared" si="0"/>
        <v/>
      </c>
      <c r="E26" s="59" t="str">
        <f t="shared" si="0"/>
        <v/>
      </c>
      <c r="F26" s="59" t="str">
        <f t="shared" si="0"/>
        <v/>
      </c>
      <c r="G26" s="59" t="str">
        <f t="shared" si="0"/>
        <v/>
      </c>
      <c r="H26" s="59" t="str">
        <f t="shared" si="0"/>
        <v/>
      </c>
      <c r="I26" s="59" t="str">
        <f t="shared" si="0"/>
        <v/>
      </c>
      <c r="J26" s="59" t="str">
        <f t="shared" si="0"/>
        <v/>
      </c>
      <c r="K26" s="59" t="str">
        <f t="shared" si="0"/>
        <v/>
      </c>
      <c r="L26" s="31"/>
      <c r="M26" s="60" t="str">
        <f t="shared" si="1"/>
        <v/>
      </c>
      <c r="N26" s="60" t="str">
        <f t="shared" si="1"/>
        <v/>
      </c>
      <c r="O26" s="60" t="str">
        <f t="shared" si="1"/>
        <v/>
      </c>
      <c r="P26" s="60" t="str">
        <f t="shared" si="1"/>
        <v/>
      </c>
      <c r="Q26" s="60" t="str">
        <f t="shared" si="1"/>
        <v/>
      </c>
      <c r="R26" s="60" t="str">
        <f t="shared" si="1"/>
        <v/>
      </c>
      <c r="S26" s="60" t="str">
        <f t="shared" si="1"/>
        <v/>
      </c>
      <c r="T26" s="60">
        <f t="shared" si="1"/>
        <v>-8.0468016914647666E-4</v>
      </c>
      <c r="U26" s="60" t="str">
        <f t="shared" si="1"/>
        <v/>
      </c>
      <c r="V26" s="2">
        <v>102</v>
      </c>
    </row>
    <row r="27" spans="1:22" ht="15.6" customHeight="1" x14ac:dyDescent="0.25">
      <c r="A27" s="12"/>
      <c r="B27" s="2">
        <v>103</v>
      </c>
      <c r="C27" s="59" t="str">
        <f t="shared" si="0"/>
        <v/>
      </c>
      <c r="D27" s="59" t="str">
        <f t="shared" si="0"/>
        <v/>
      </c>
      <c r="E27" s="59" t="str">
        <f t="shared" si="0"/>
        <v/>
      </c>
      <c r="F27" s="59" t="str">
        <f t="shared" si="0"/>
        <v/>
      </c>
      <c r="G27" s="59" t="str">
        <f t="shared" si="0"/>
        <v/>
      </c>
      <c r="H27" s="59" t="str">
        <f t="shared" si="0"/>
        <v/>
      </c>
      <c r="I27" s="59" t="str">
        <f t="shared" si="0"/>
        <v/>
      </c>
      <c r="J27" s="59" t="str">
        <f t="shared" si="0"/>
        <v/>
      </c>
      <c r="K27" s="59" t="str">
        <f t="shared" si="0"/>
        <v/>
      </c>
      <c r="L27" s="31"/>
      <c r="M27" s="60" t="str">
        <f t="shared" si="1"/>
        <v/>
      </c>
      <c r="N27" s="60" t="str">
        <f t="shared" si="1"/>
        <v/>
      </c>
      <c r="O27" s="60" t="str">
        <f t="shared" si="1"/>
        <v/>
      </c>
      <c r="P27" s="60" t="str">
        <f t="shared" si="1"/>
        <v/>
      </c>
      <c r="Q27" s="60" t="str">
        <f t="shared" si="1"/>
        <v/>
      </c>
      <c r="R27" s="60" t="str">
        <f t="shared" si="1"/>
        <v/>
      </c>
      <c r="S27" s="60" t="str">
        <f t="shared" si="1"/>
        <v/>
      </c>
      <c r="T27" s="60">
        <f t="shared" si="1"/>
        <v>-1.0505605604397505E-2</v>
      </c>
      <c r="U27" s="60" t="str">
        <f t="shared" si="1"/>
        <v/>
      </c>
      <c r="V27" s="2">
        <v>103</v>
      </c>
    </row>
    <row r="28" spans="1:22" ht="15.6" customHeight="1" x14ac:dyDescent="0.25">
      <c r="A28" s="12"/>
      <c r="B28" s="2">
        <v>104</v>
      </c>
      <c r="C28" s="59" t="str">
        <f t="shared" ref="C28:K37" si="2">IF(ABS(-100*(1-(C$16/$B28)*($F$12/($F$4/$F$2))))&lt;=$E$84,-100*(1-(C$16/$B28)*($F$12/($F$4/$F$2)))/100,"")</f>
        <v/>
      </c>
      <c r="D28" s="59" t="str">
        <f t="shared" si="2"/>
        <v/>
      </c>
      <c r="E28" s="59" t="str">
        <f t="shared" si="2"/>
        <v/>
      </c>
      <c r="F28" s="59" t="str">
        <f t="shared" si="2"/>
        <v/>
      </c>
      <c r="G28" s="59" t="str">
        <f t="shared" si="2"/>
        <v/>
      </c>
      <c r="H28" s="59" t="str">
        <f t="shared" si="2"/>
        <v/>
      </c>
      <c r="I28" s="59" t="str">
        <f t="shared" si="2"/>
        <v/>
      </c>
      <c r="J28" s="59" t="str">
        <f t="shared" si="2"/>
        <v/>
      </c>
      <c r="K28" s="59" t="str">
        <f t="shared" si="2"/>
        <v/>
      </c>
      <c r="L28" s="31"/>
      <c r="M28" s="60" t="str">
        <f t="shared" ref="M28:U37" si="3">IF(ABS(-100*(1-(M$16/$B28)*($F$12/($F$4/$F$2))/1.609))&lt;=$E$84,-100*(1-(M$16/$B28)*($F$12/($F$4/$F$2))/1.609)/100,"")</f>
        <v/>
      </c>
      <c r="N28" s="60" t="str">
        <f t="shared" si="3"/>
        <v/>
      </c>
      <c r="O28" s="60" t="str">
        <f t="shared" si="3"/>
        <v/>
      </c>
      <c r="P28" s="60" t="str">
        <f t="shared" si="3"/>
        <v/>
      </c>
      <c r="Q28" s="60" t="str">
        <f t="shared" si="3"/>
        <v/>
      </c>
      <c r="R28" s="60" t="str">
        <f t="shared" si="3"/>
        <v/>
      </c>
      <c r="S28" s="60" t="str">
        <f t="shared" si="3"/>
        <v/>
      </c>
      <c r="T28" s="60" t="str">
        <f t="shared" si="3"/>
        <v/>
      </c>
      <c r="U28" s="60" t="str">
        <f t="shared" si="3"/>
        <v/>
      </c>
      <c r="V28" s="2">
        <v>104</v>
      </c>
    </row>
    <row r="29" spans="1:22" ht="15.6" customHeight="1" x14ac:dyDescent="0.25">
      <c r="A29" s="12"/>
      <c r="B29" s="2">
        <v>105</v>
      </c>
      <c r="C29" s="59" t="str">
        <f t="shared" si="2"/>
        <v/>
      </c>
      <c r="D29" s="59" t="str">
        <f t="shared" si="2"/>
        <v/>
      </c>
      <c r="E29" s="59" t="str">
        <f t="shared" si="2"/>
        <v/>
      </c>
      <c r="F29" s="59" t="str">
        <f t="shared" si="2"/>
        <v/>
      </c>
      <c r="G29" s="59" t="str">
        <f t="shared" si="2"/>
        <v/>
      </c>
      <c r="H29" s="59" t="str">
        <f t="shared" si="2"/>
        <v/>
      </c>
      <c r="I29" s="59" t="str">
        <f t="shared" si="2"/>
        <v/>
      </c>
      <c r="J29" s="59" t="str">
        <f t="shared" si="2"/>
        <v/>
      </c>
      <c r="K29" s="59" t="str">
        <f t="shared" si="2"/>
        <v/>
      </c>
      <c r="L29" s="31"/>
      <c r="M29" s="60" t="str">
        <f t="shared" si="3"/>
        <v/>
      </c>
      <c r="N29" s="60" t="str">
        <f t="shared" si="3"/>
        <v/>
      </c>
      <c r="O29" s="60" t="str">
        <f t="shared" si="3"/>
        <v/>
      </c>
      <c r="P29" s="60" t="str">
        <f t="shared" si="3"/>
        <v/>
      </c>
      <c r="Q29" s="60" t="str">
        <f t="shared" si="3"/>
        <v/>
      </c>
      <c r="R29" s="60" t="str">
        <f t="shared" si="3"/>
        <v/>
      </c>
      <c r="S29" s="60" t="str">
        <f t="shared" si="3"/>
        <v/>
      </c>
      <c r="T29" s="60" t="str">
        <f t="shared" si="3"/>
        <v/>
      </c>
      <c r="U29" s="60" t="str">
        <f t="shared" si="3"/>
        <v/>
      </c>
      <c r="V29" s="2">
        <v>105</v>
      </c>
    </row>
    <row r="30" spans="1:22" ht="15.6" customHeight="1" x14ac:dyDescent="0.25">
      <c r="A30" s="12"/>
      <c r="B30" s="2">
        <v>106</v>
      </c>
      <c r="C30" s="59" t="str">
        <f t="shared" si="2"/>
        <v/>
      </c>
      <c r="D30" s="59" t="str">
        <f t="shared" si="2"/>
        <v/>
      </c>
      <c r="E30" s="59" t="str">
        <f t="shared" si="2"/>
        <v/>
      </c>
      <c r="F30" s="59" t="str">
        <f t="shared" si="2"/>
        <v/>
      </c>
      <c r="G30" s="59" t="str">
        <f t="shared" si="2"/>
        <v/>
      </c>
      <c r="H30" s="59" t="str">
        <f t="shared" si="2"/>
        <v/>
      </c>
      <c r="I30" s="59" t="str">
        <f t="shared" si="2"/>
        <v/>
      </c>
      <c r="J30" s="59" t="str">
        <f t="shared" si="2"/>
        <v/>
      </c>
      <c r="K30" s="59" t="str">
        <f t="shared" si="2"/>
        <v/>
      </c>
      <c r="L30" s="31"/>
      <c r="M30" s="60" t="str">
        <f t="shared" si="3"/>
        <v/>
      </c>
      <c r="N30" s="60" t="str">
        <f t="shared" si="3"/>
        <v/>
      </c>
      <c r="O30" s="60" t="str">
        <f t="shared" si="3"/>
        <v/>
      </c>
      <c r="P30" s="60" t="str">
        <f t="shared" si="3"/>
        <v/>
      </c>
      <c r="Q30" s="60" t="str">
        <f t="shared" si="3"/>
        <v/>
      </c>
      <c r="R30" s="60" t="str">
        <f t="shared" si="3"/>
        <v/>
      </c>
      <c r="S30" s="60" t="str">
        <f t="shared" si="3"/>
        <v/>
      </c>
      <c r="T30" s="60" t="str">
        <f t="shared" si="3"/>
        <v/>
      </c>
      <c r="U30" s="60" t="str">
        <f t="shared" si="3"/>
        <v/>
      </c>
      <c r="V30" s="2">
        <v>106</v>
      </c>
    </row>
    <row r="31" spans="1:22" ht="15.6" customHeight="1" x14ac:dyDescent="0.25">
      <c r="A31" s="12"/>
      <c r="B31" s="2">
        <v>107</v>
      </c>
      <c r="C31" s="59" t="str">
        <f t="shared" si="2"/>
        <v/>
      </c>
      <c r="D31" s="59" t="str">
        <f t="shared" si="2"/>
        <v/>
      </c>
      <c r="E31" s="59" t="str">
        <f t="shared" si="2"/>
        <v/>
      </c>
      <c r="F31" s="59" t="str">
        <f t="shared" si="2"/>
        <v/>
      </c>
      <c r="G31" s="59" t="str">
        <f t="shared" si="2"/>
        <v/>
      </c>
      <c r="H31" s="59" t="str">
        <f t="shared" si="2"/>
        <v/>
      </c>
      <c r="I31" s="59" t="str">
        <f t="shared" si="2"/>
        <v/>
      </c>
      <c r="J31" s="59" t="str">
        <f t="shared" si="2"/>
        <v/>
      </c>
      <c r="K31" s="59" t="str">
        <f t="shared" si="2"/>
        <v/>
      </c>
      <c r="L31" s="31"/>
      <c r="M31" s="60" t="str">
        <f t="shared" si="3"/>
        <v/>
      </c>
      <c r="N31" s="60" t="str">
        <f t="shared" si="3"/>
        <v/>
      </c>
      <c r="O31" s="60" t="str">
        <f t="shared" si="3"/>
        <v/>
      </c>
      <c r="P31" s="60" t="str">
        <f t="shared" si="3"/>
        <v/>
      </c>
      <c r="Q31" s="60" t="str">
        <f t="shared" si="3"/>
        <v/>
      </c>
      <c r="R31" s="60" t="str">
        <f t="shared" si="3"/>
        <v/>
      </c>
      <c r="S31" s="60" t="str">
        <f t="shared" si="3"/>
        <v/>
      </c>
      <c r="T31" s="60" t="str">
        <f t="shared" si="3"/>
        <v/>
      </c>
      <c r="U31" s="60" t="str">
        <f t="shared" si="3"/>
        <v/>
      </c>
      <c r="V31" s="2">
        <v>107</v>
      </c>
    </row>
    <row r="32" spans="1:22" ht="15.6" customHeight="1" x14ac:dyDescent="0.25">
      <c r="A32" s="12"/>
      <c r="B32" s="2">
        <v>108</v>
      </c>
      <c r="C32" s="59" t="str">
        <f t="shared" si="2"/>
        <v/>
      </c>
      <c r="D32" s="59" t="str">
        <f t="shared" si="2"/>
        <v/>
      </c>
      <c r="E32" s="59" t="str">
        <f t="shared" si="2"/>
        <v/>
      </c>
      <c r="F32" s="59" t="str">
        <f t="shared" si="2"/>
        <v/>
      </c>
      <c r="G32" s="59" t="str">
        <f t="shared" si="2"/>
        <v/>
      </c>
      <c r="H32" s="59" t="str">
        <f t="shared" si="2"/>
        <v/>
      </c>
      <c r="I32" s="59" t="str">
        <f t="shared" si="2"/>
        <v/>
      </c>
      <c r="J32" s="59" t="str">
        <f t="shared" si="2"/>
        <v/>
      </c>
      <c r="K32" s="59" t="str">
        <f t="shared" si="2"/>
        <v/>
      </c>
      <c r="L32" s="31"/>
      <c r="M32" s="60" t="str">
        <f t="shared" si="3"/>
        <v/>
      </c>
      <c r="N32" s="60" t="str">
        <f t="shared" si="3"/>
        <v/>
      </c>
      <c r="O32" s="60" t="str">
        <f t="shared" si="3"/>
        <v/>
      </c>
      <c r="P32" s="60" t="str">
        <f t="shared" si="3"/>
        <v/>
      </c>
      <c r="Q32" s="60" t="str">
        <f t="shared" si="3"/>
        <v/>
      </c>
      <c r="R32" s="60" t="str">
        <f t="shared" si="3"/>
        <v/>
      </c>
      <c r="S32" s="60" t="str">
        <f t="shared" si="3"/>
        <v/>
      </c>
      <c r="T32" s="60" t="str">
        <f t="shared" si="3"/>
        <v/>
      </c>
      <c r="U32" s="60" t="str">
        <f t="shared" si="3"/>
        <v/>
      </c>
      <c r="V32" s="2">
        <v>108</v>
      </c>
    </row>
    <row r="33" spans="1:22" ht="15.6" customHeight="1" x14ac:dyDescent="0.25">
      <c r="A33" s="12"/>
      <c r="B33" s="2">
        <v>109</v>
      </c>
      <c r="C33" s="59" t="str">
        <f t="shared" si="2"/>
        <v/>
      </c>
      <c r="D33" s="59" t="str">
        <f t="shared" si="2"/>
        <v/>
      </c>
      <c r="E33" s="59" t="str">
        <f t="shared" si="2"/>
        <v/>
      </c>
      <c r="F33" s="59" t="str">
        <f t="shared" si="2"/>
        <v/>
      </c>
      <c r="G33" s="59" t="str">
        <f t="shared" si="2"/>
        <v/>
      </c>
      <c r="H33" s="59">
        <f t="shared" si="2"/>
        <v>1.161840596330288E-2</v>
      </c>
      <c r="I33" s="59" t="str">
        <f t="shared" si="2"/>
        <v/>
      </c>
      <c r="J33" s="59" t="str">
        <f t="shared" si="2"/>
        <v/>
      </c>
      <c r="K33" s="59" t="str">
        <f t="shared" si="2"/>
        <v/>
      </c>
      <c r="L33" s="31"/>
      <c r="M33" s="60" t="str">
        <f t="shared" si="3"/>
        <v/>
      </c>
      <c r="N33" s="60" t="str">
        <f t="shared" si="3"/>
        <v/>
      </c>
      <c r="O33" s="60" t="str">
        <f t="shared" si="3"/>
        <v/>
      </c>
      <c r="P33" s="60" t="str">
        <f t="shared" si="3"/>
        <v/>
      </c>
      <c r="Q33" s="60" t="str">
        <f t="shared" si="3"/>
        <v/>
      </c>
      <c r="R33" s="60" t="str">
        <f t="shared" si="3"/>
        <v/>
      </c>
      <c r="S33" s="60" t="str">
        <f t="shared" si="3"/>
        <v/>
      </c>
      <c r="T33" s="60" t="str">
        <f t="shared" si="3"/>
        <v/>
      </c>
      <c r="U33" s="60" t="str">
        <f t="shared" si="3"/>
        <v/>
      </c>
      <c r="V33" s="2">
        <v>109</v>
      </c>
    </row>
    <row r="34" spans="1:22" ht="15.6" customHeight="1" x14ac:dyDescent="0.25">
      <c r="A34" s="12"/>
      <c r="B34" s="2">
        <v>110</v>
      </c>
      <c r="C34" s="59" t="str">
        <f t="shared" si="2"/>
        <v/>
      </c>
      <c r="D34" s="59" t="str">
        <f t="shared" si="2"/>
        <v/>
      </c>
      <c r="E34" s="59" t="str">
        <f t="shared" si="2"/>
        <v/>
      </c>
      <c r="F34" s="59" t="str">
        <f t="shared" si="2"/>
        <v/>
      </c>
      <c r="G34" s="59" t="str">
        <f t="shared" si="2"/>
        <v/>
      </c>
      <c r="H34" s="59">
        <f t="shared" si="2"/>
        <v>2.4218750000000178E-3</v>
      </c>
      <c r="I34" s="59" t="str">
        <f t="shared" si="2"/>
        <v/>
      </c>
      <c r="J34" s="59" t="str">
        <f t="shared" si="2"/>
        <v/>
      </c>
      <c r="K34" s="59" t="str">
        <f t="shared" si="2"/>
        <v/>
      </c>
      <c r="L34" s="31"/>
      <c r="M34" s="60" t="str">
        <f t="shared" si="3"/>
        <v/>
      </c>
      <c r="N34" s="60" t="str">
        <f t="shared" si="3"/>
        <v/>
      </c>
      <c r="O34" s="60" t="str">
        <f t="shared" si="3"/>
        <v/>
      </c>
      <c r="P34" s="60" t="str">
        <f t="shared" si="3"/>
        <v/>
      </c>
      <c r="Q34" s="60" t="str">
        <f t="shared" si="3"/>
        <v/>
      </c>
      <c r="R34" s="60" t="str">
        <f t="shared" si="3"/>
        <v/>
      </c>
      <c r="S34" s="60" t="str">
        <f t="shared" si="3"/>
        <v/>
      </c>
      <c r="T34" s="60" t="str">
        <f t="shared" si="3"/>
        <v/>
      </c>
      <c r="U34" s="60" t="str">
        <f t="shared" si="3"/>
        <v/>
      </c>
      <c r="V34" s="2">
        <v>110</v>
      </c>
    </row>
    <row r="35" spans="1:22" ht="15.6" customHeight="1" x14ac:dyDescent="0.25">
      <c r="A35" s="12"/>
      <c r="B35" s="2">
        <v>111</v>
      </c>
      <c r="C35" s="59" t="str">
        <f t="shared" si="2"/>
        <v/>
      </c>
      <c r="D35" s="59" t="str">
        <f t="shared" si="2"/>
        <v/>
      </c>
      <c r="E35" s="59" t="str">
        <f t="shared" si="2"/>
        <v/>
      </c>
      <c r="F35" s="59" t="str">
        <f t="shared" si="2"/>
        <v/>
      </c>
      <c r="G35" s="59" t="str">
        <f t="shared" si="2"/>
        <v/>
      </c>
      <c r="H35" s="59">
        <f t="shared" si="2"/>
        <v>-6.6089527027025641E-3</v>
      </c>
      <c r="I35" s="59" t="str">
        <f t="shared" si="2"/>
        <v/>
      </c>
      <c r="J35" s="59" t="str">
        <f t="shared" si="2"/>
        <v/>
      </c>
      <c r="K35" s="59" t="str">
        <f t="shared" si="2"/>
        <v/>
      </c>
      <c r="L35" s="31"/>
      <c r="M35" s="60" t="str">
        <f t="shared" si="3"/>
        <v/>
      </c>
      <c r="N35" s="60" t="str">
        <f t="shared" si="3"/>
        <v/>
      </c>
      <c r="O35" s="60" t="str">
        <f t="shared" si="3"/>
        <v/>
      </c>
      <c r="P35" s="60" t="str">
        <f t="shared" si="3"/>
        <v/>
      </c>
      <c r="Q35" s="60" t="str">
        <f t="shared" si="3"/>
        <v/>
      </c>
      <c r="R35" s="60" t="str">
        <f t="shared" si="3"/>
        <v/>
      </c>
      <c r="S35" s="60" t="str">
        <f t="shared" si="3"/>
        <v/>
      </c>
      <c r="T35" s="60" t="str">
        <f t="shared" si="3"/>
        <v/>
      </c>
      <c r="U35" s="60" t="str">
        <f t="shared" si="3"/>
        <v/>
      </c>
      <c r="V35" s="2">
        <v>111</v>
      </c>
    </row>
    <row r="36" spans="1:22" ht="15.6" customHeight="1" x14ac:dyDescent="0.25">
      <c r="A36" s="12"/>
      <c r="B36" s="2">
        <v>112</v>
      </c>
      <c r="C36" s="59" t="str">
        <f t="shared" si="2"/>
        <v/>
      </c>
      <c r="D36" s="59" t="str">
        <f t="shared" si="2"/>
        <v/>
      </c>
      <c r="E36" s="59" t="str">
        <f t="shared" si="2"/>
        <v/>
      </c>
      <c r="F36" s="59" t="str">
        <f t="shared" si="2"/>
        <v/>
      </c>
      <c r="G36" s="59" t="str">
        <f t="shared" si="2"/>
        <v/>
      </c>
      <c r="H36" s="59">
        <f t="shared" si="2"/>
        <v>-1.5478515624999911E-2</v>
      </c>
      <c r="I36" s="59" t="str">
        <f t="shared" si="2"/>
        <v/>
      </c>
      <c r="J36" s="59" t="str">
        <f t="shared" si="2"/>
        <v/>
      </c>
      <c r="K36" s="59" t="str">
        <f t="shared" si="2"/>
        <v/>
      </c>
      <c r="L36" s="31"/>
      <c r="M36" s="60" t="str">
        <f t="shared" si="3"/>
        <v/>
      </c>
      <c r="N36" s="60" t="str">
        <f t="shared" si="3"/>
        <v/>
      </c>
      <c r="O36" s="60" t="str">
        <f t="shared" si="3"/>
        <v/>
      </c>
      <c r="P36" s="60" t="str">
        <f t="shared" si="3"/>
        <v/>
      </c>
      <c r="Q36" s="60" t="str">
        <f t="shared" si="3"/>
        <v/>
      </c>
      <c r="R36" s="60" t="str">
        <f t="shared" si="3"/>
        <v/>
      </c>
      <c r="S36" s="60" t="str">
        <f t="shared" si="3"/>
        <v/>
      </c>
      <c r="T36" s="60" t="str">
        <f t="shared" si="3"/>
        <v/>
      </c>
      <c r="U36" s="60" t="str">
        <f t="shared" si="3"/>
        <v/>
      </c>
      <c r="V36" s="2">
        <v>112</v>
      </c>
    </row>
    <row r="37" spans="1:22" ht="15.6" customHeight="1" x14ac:dyDescent="0.25">
      <c r="A37" s="12"/>
      <c r="B37" s="2">
        <v>113</v>
      </c>
      <c r="C37" s="59" t="str">
        <f t="shared" si="2"/>
        <v/>
      </c>
      <c r="D37" s="59" t="str">
        <f t="shared" si="2"/>
        <v/>
      </c>
      <c r="E37" s="59" t="str">
        <f t="shared" si="2"/>
        <v/>
      </c>
      <c r="F37" s="59" t="str">
        <f t="shared" si="2"/>
        <v/>
      </c>
      <c r="G37" s="59" t="str">
        <f t="shared" si="2"/>
        <v/>
      </c>
      <c r="H37" s="59" t="str">
        <f t="shared" si="2"/>
        <v/>
      </c>
      <c r="I37" s="59" t="str">
        <f t="shared" si="2"/>
        <v/>
      </c>
      <c r="J37" s="59" t="str">
        <f t="shared" si="2"/>
        <v/>
      </c>
      <c r="K37" s="59" t="str">
        <f t="shared" si="2"/>
        <v/>
      </c>
      <c r="L37" s="31"/>
      <c r="M37" s="60" t="str">
        <f t="shared" si="3"/>
        <v/>
      </c>
      <c r="N37" s="60" t="str">
        <f t="shared" si="3"/>
        <v/>
      </c>
      <c r="O37" s="60" t="str">
        <f t="shared" si="3"/>
        <v/>
      </c>
      <c r="P37" s="60" t="str">
        <f t="shared" si="3"/>
        <v/>
      </c>
      <c r="Q37" s="60" t="str">
        <f t="shared" si="3"/>
        <v/>
      </c>
      <c r="R37" s="60" t="str">
        <f t="shared" si="3"/>
        <v/>
      </c>
      <c r="S37" s="60" t="str">
        <f t="shared" si="3"/>
        <v/>
      </c>
      <c r="T37" s="60" t="str">
        <f t="shared" si="3"/>
        <v/>
      </c>
      <c r="U37" s="60" t="str">
        <f t="shared" si="3"/>
        <v/>
      </c>
      <c r="V37" s="2">
        <v>113</v>
      </c>
    </row>
    <row r="38" spans="1:22" ht="15.6" customHeight="1" x14ac:dyDescent="0.25">
      <c r="A38" s="12"/>
      <c r="B38" s="2">
        <v>114</v>
      </c>
      <c r="C38" s="59" t="str">
        <f t="shared" ref="C38:K47" si="4">IF(ABS(-100*(1-(C$16/$B38)*($F$12/($F$4/$F$2))))&lt;=$E$84,-100*(1-(C$16/$B38)*($F$12/($F$4/$F$2)))/100,"")</f>
        <v/>
      </c>
      <c r="D38" s="59" t="str">
        <f t="shared" si="4"/>
        <v/>
      </c>
      <c r="E38" s="59" t="str">
        <f t="shared" si="4"/>
        <v/>
      </c>
      <c r="F38" s="59" t="str">
        <f t="shared" si="4"/>
        <v/>
      </c>
      <c r="G38" s="59" t="str">
        <f t="shared" si="4"/>
        <v/>
      </c>
      <c r="H38" s="59" t="str">
        <f t="shared" si="4"/>
        <v/>
      </c>
      <c r="I38" s="59" t="str">
        <f t="shared" si="4"/>
        <v/>
      </c>
      <c r="J38" s="59" t="str">
        <f t="shared" si="4"/>
        <v/>
      </c>
      <c r="K38" s="59" t="str">
        <f t="shared" si="4"/>
        <v/>
      </c>
      <c r="L38" s="31"/>
      <c r="M38" s="60" t="str">
        <f t="shared" ref="M38:U47" si="5">IF(ABS(-100*(1-(M$16/$B38)*($F$12/($F$4/$F$2))/1.609))&lt;=$E$84,-100*(1-(M$16/$B38)*($F$12/($F$4/$F$2))/1.609)/100,"")</f>
        <v/>
      </c>
      <c r="N38" s="60" t="str">
        <f t="shared" si="5"/>
        <v/>
      </c>
      <c r="O38" s="60" t="str">
        <f t="shared" si="5"/>
        <v/>
      </c>
      <c r="P38" s="60" t="str">
        <f t="shared" si="5"/>
        <v/>
      </c>
      <c r="Q38" s="60" t="str">
        <f t="shared" si="5"/>
        <v/>
      </c>
      <c r="R38" s="60" t="str">
        <f t="shared" si="5"/>
        <v/>
      </c>
      <c r="S38" s="60" t="str">
        <f t="shared" si="5"/>
        <v/>
      </c>
      <c r="T38" s="60" t="str">
        <f t="shared" si="5"/>
        <v/>
      </c>
      <c r="U38" s="60" t="str">
        <f t="shared" si="5"/>
        <v/>
      </c>
      <c r="V38" s="2">
        <v>114</v>
      </c>
    </row>
    <row r="39" spans="1:22" ht="15.6" customHeight="1" x14ac:dyDescent="0.25">
      <c r="A39" s="12"/>
      <c r="B39" s="2">
        <v>115</v>
      </c>
      <c r="C39" s="59" t="str">
        <f t="shared" si="4"/>
        <v/>
      </c>
      <c r="D39" s="59" t="str">
        <f t="shared" si="4"/>
        <v/>
      </c>
      <c r="E39" s="59" t="str">
        <f t="shared" si="4"/>
        <v/>
      </c>
      <c r="F39" s="59" t="str">
        <f t="shared" si="4"/>
        <v/>
      </c>
      <c r="G39" s="59" t="str">
        <f t="shared" si="4"/>
        <v/>
      </c>
      <c r="H39" s="59" t="str">
        <f t="shared" si="4"/>
        <v/>
      </c>
      <c r="I39" s="59" t="str">
        <f t="shared" si="4"/>
        <v/>
      </c>
      <c r="J39" s="59" t="str">
        <f t="shared" si="4"/>
        <v/>
      </c>
      <c r="K39" s="59" t="str">
        <f t="shared" si="4"/>
        <v/>
      </c>
      <c r="L39" s="31"/>
      <c r="M39" s="60" t="str">
        <f t="shared" si="5"/>
        <v/>
      </c>
      <c r="N39" s="60" t="str">
        <f t="shared" si="5"/>
        <v/>
      </c>
      <c r="O39" s="60" t="str">
        <f t="shared" si="5"/>
        <v/>
      </c>
      <c r="P39" s="60" t="str">
        <f t="shared" si="5"/>
        <v/>
      </c>
      <c r="Q39" s="60" t="str">
        <f t="shared" si="5"/>
        <v/>
      </c>
      <c r="R39" s="60" t="str">
        <f t="shared" si="5"/>
        <v/>
      </c>
      <c r="S39" s="60" t="str">
        <f t="shared" si="5"/>
        <v/>
      </c>
      <c r="T39" s="60" t="str">
        <f t="shared" si="5"/>
        <v/>
      </c>
      <c r="U39" s="60" t="str">
        <f t="shared" si="5"/>
        <v/>
      </c>
      <c r="V39" s="2">
        <v>115</v>
      </c>
    </row>
    <row r="40" spans="1:22" ht="15.6" customHeight="1" x14ac:dyDescent="0.25">
      <c r="A40" s="12"/>
      <c r="B40" s="2">
        <v>116</v>
      </c>
      <c r="C40" s="59" t="str">
        <f t="shared" si="4"/>
        <v/>
      </c>
      <c r="D40" s="59" t="str">
        <f t="shared" si="4"/>
        <v/>
      </c>
      <c r="E40" s="59" t="str">
        <f t="shared" si="4"/>
        <v/>
      </c>
      <c r="F40" s="59" t="str">
        <f t="shared" si="4"/>
        <v/>
      </c>
      <c r="G40" s="59" t="str">
        <f t="shared" si="4"/>
        <v/>
      </c>
      <c r="H40" s="59" t="str">
        <f t="shared" si="4"/>
        <v/>
      </c>
      <c r="I40" s="59" t="str">
        <f t="shared" si="4"/>
        <v/>
      </c>
      <c r="J40" s="59" t="str">
        <f t="shared" si="4"/>
        <v/>
      </c>
      <c r="K40" s="59" t="str">
        <f t="shared" si="4"/>
        <v/>
      </c>
      <c r="L40" s="31"/>
      <c r="M40" s="60" t="str">
        <f t="shared" si="5"/>
        <v/>
      </c>
      <c r="N40" s="60" t="str">
        <f t="shared" si="5"/>
        <v/>
      </c>
      <c r="O40" s="60" t="str">
        <f t="shared" si="5"/>
        <v/>
      </c>
      <c r="P40" s="60" t="str">
        <f t="shared" si="5"/>
        <v/>
      </c>
      <c r="Q40" s="60" t="str">
        <f t="shared" si="5"/>
        <v/>
      </c>
      <c r="R40" s="60" t="str">
        <f t="shared" si="5"/>
        <v/>
      </c>
      <c r="S40" s="60" t="str">
        <f t="shared" si="5"/>
        <v/>
      </c>
      <c r="T40" s="60" t="str">
        <f t="shared" si="5"/>
        <v/>
      </c>
      <c r="U40" s="60" t="str">
        <f t="shared" si="5"/>
        <v/>
      </c>
      <c r="V40" s="2">
        <v>116</v>
      </c>
    </row>
    <row r="41" spans="1:22" ht="15.6" customHeight="1" x14ac:dyDescent="0.25">
      <c r="A41" s="12"/>
      <c r="B41" s="2">
        <v>117</v>
      </c>
      <c r="C41" s="59" t="str">
        <f t="shared" si="4"/>
        <v/>
      </c>
      <c r="D41" s="59" t="str">
        <f t="shared" si="4"/>
        <v/>
      </c>
      <c r="E41" s="59" t="str">
        <f t="shared" si="4"/>
        <v/>
      </c>
      <c r="F41" s="59" t="str">
        <f t="shared" si="4"/>
        <v/>
      </c>
      <c r="G41" s="59" t="str">
        <f t="shared" si="4"/>
        <v/>
      </c>
      <c r="H41" s="59" t="str">
        <f t="shared" si="4"/>
        <v/>
      </c>
      <c r="I41" s="59" t="str">
        <f t="shared" si="4"/>
        <v/>
      </c>
      <c r="J41" s="59" t="str">
        <f t="shared" si="4"/>
        <v/>
      </c>
      <c r="K41" s="59" t="str">
        <f t="shared" si="4"/>
        <v/>
      </c>
      <c r="L41" s="31"/>
      <c r="M41" s="60" t="str">
        <f t="shared" si="5"/>
        <v/>
      </c>
      <c r="N41" s="60" t="str">
        <f t="shared" si="5"/>
        <v/>
      </c>
      <c r="O41" s="60" t="str">
        <f t="shared" si="5"/>
        <v/>
      </c>
      <c r="P41" s="60" t="str">
        <f t="shared" si="5"/>
        <v/>
      </c>
      <c r="Q41" s="60" t="str">
        <f t="shared" si="5"/>
        <v/>
      </c>
      <c r="R41" s="60" t="str">
        <f t="shared" si="5"/>
        <v/>
      </c>
      <c r="S41" s="60" t="str">
        <f t="shared" si="5"/>
        <v/>
      </c>
      <c r="T41" s="60" t="str">
        <f t="shared" si="5"/>
        <v/>
      </c>
      <c r="U41" s="60" t="str">
        <f t="shared" si="5"/>
        <v/>
      </c>
      <c r="V41" s="2">
        <v>117</v>
      </c>
    </row>
    <row r="42" spans="1:22" ht="15.6" customHeight="1" x14ac:dyDescent="0.25">
      <c r="A42" s="12"/>
      <c r="B42" s="2">
        <v>118</v>
      </c>
      <c r="C42" s="45" t="str">
        <f t="shared" si="4"/>
        <v/>
      </c>
      <c r="D42" s="45" t="str">
        <f t="shared" si="4"/>
        <v/>
      </c>
      <c r="E42" s="45" t="str">
        <f t="shared" si="4"/>
        <v/>
      </c>
      <c r="F42" s="45" t="str">
        <f t="shared" si="4"/>
        <v/>
      </c>
      <c r="G42" s="45" t="str">
        <f t="shared" si="4"/>
        <v/>
      </c>
      <c r="H42" s="45" t="str">
        <f t="shared" si="4"/>
        <v/>
      </c>
      <c r="I42" s="45" t="str">
        <f t="shared" si="4"/>
        <v/>
      </c>
      <c r="J42" s="45" t="str">
        <f t="shared" si="4"/>
        <v/>
      </c>
      <c r="K42" s="45" t="str">
        <f t="shared" si="4"/>
        <v/>
      </c>
      <c r="L42" s="31"/>
      <c r="M42" s="53" t="str">
        <f t="shared" si="5"/>
        <v/>
      </c>
      <c r="N42" s="53" t="str">
        <f t="shared" si="5"/>
        <v/>
      </c>
      <c r="O42" s="53" t="str">
        <f t="shared" si="5"/>
        <v/>
      </c>
      <c r="P42" s="53" t="str">
        <f t="shared" si="5"/>
        <v/>
      </c>
      <c r="Q42" s="53" t="str">
        <f t="shared" si="5"/>
        <v/>
      </c>
      <c r="R42" s="53" t="str">
        <f t="shared" si="5"/>
        <v/>
      </c>
      <c r="S42" s="53" t="str">
        <f t="shared" si="5"/>
        <v/>
      </c>
      <c r="T42" s="53" t="str">
        <f t="shared" si="5"/>
        <v/>
      </c>
      <c r="U42" s="53" t="str">
        <f t="shared" si="5"/>
        <v/>
      </c>
      <c r="V42" s="2">
        <v>118</v>
      </c>
    </row>
    <row r="43" spans="1:22" ht="15.6" customHeight="1" x14ac:dyDescent="0.25">
      <c r="A43" s="12"/>
      <c r="B43" s="2">
        <v>119</v>
      </c>
      <c r="C43" s="45" t="str">
        <f t="shared" si="4"/>
        <v/>
      </c>
      <c r="D43" s="45" t="str">
        <f t="shared" si="4"/>
        <v/>
      </c>
      <c r="E43" s="45" t="str">
        <f t="shared" si="4"/>
        <v/>
      </c>
      <c r="F43" s="45" t="str">
        <f t="shared" si="4"/>
        <v/>
      </c>
      <c r="G43" s="45" t="str">
        <f t="shared" si="4"/>
        <v/>
      </c>
      <c r="H43" s="45" t="str">
        <f t="shared" si="4"/>
        <v/>
      </c>
      <c r="I43" s="45" t="str">
        <f t="shared" si="4"/>
        <v/>
      </c>
      <c r="J43" s="45" t="str">
        <f t="shared" si="4"/>
        <v/>
      </c>
      <c r="K43" s="45" t="str">
        <f t="shared" si="4"/>
        <v/>
      </c>
      <c r="L43" s="31"/>
      <c r="M43" s="53" t="str">
        <f t="shared" si="5"/>
        <v/>
      </c>
      <c r="N43" s="53" t="str">
        <f t="shared" si="5"/>
        <v/>
      </c>
      <c r="O43" s="53" t="str">
        <f t="shared" si="5"/>
        <v/>
      </c>
      <c r="P43" s="53" t="str">
        <f t="shared" si="5"/>
        <v/>
      </c>
      <c r="Q43" s="53" t="str">
        <f t="shared" si="5"/>
        <v/>
      </c>
      <c r="R43" s="53" t="str">
        <f t="shared" si="5"/>
        <v/>
      </c>
      <c r="S43" s="53" t="str">
        <f t="shared" si="5"/>
        <v/>
      </c>
      <c r="T43" s="53" t="str">
        <f t="shared" si="5"/>
        <v/>
      </c>
      <c r="U43" s="53" t="str">
        <f t="shared" si="5"/>
        <v/>
      </c>
      <c r="V43" s="2">
        <v>119</v>
      </c>
    </row>
    <row r="44" spans="1:22" ht="15.6" customHeight="1" x14ac:dyDescent="0.25">
      <c r="A44" s="12"/>
      <c r="B44" s="2">
        <v>120</v>
      </c>
      <c r="C44" s="45" t="str">
        <f t="shared" si="4"/>
        <v/>
      </c>
      <c r="D44" s="45" t="str">
        <f t="shared" si="4"/>
        <v/>
      </c>
      <c r="E44" s="45" t="str">
        <f t="shared" si="4"/>
        <v/>
      </c>
      <c r="F44" s="45" t="str">
        <f t="shared" si="4"/>
        <v/>
      </c>
      <c r="G44" s="45" t="str">
        <f t="shared" si="4"/>
        <v/>
      </c>
      <c r="H44" s="45" t="str">
        <f t="shared" si="4"/>
        <v/>
      </c>
      <c r="I44" s="45" t="str">
        <f t="shared" si="4"/>
        <v/>
      </c>
      <c r="J44" s="45" t="str">
        <f t="shared" si="4"/>
        <v/>
      </c>
      <c r="K44" s="45" t="str">
        <f t="shared" si="4"/>
        <v/>
      </c>
      <c r="L44" s="31"/>
      <c r="M44" s="53" t="str">
        <f t="shared" si="5"/>
        <v/>
      </c>
      <c r="N44" s="53" t="str">
        <f t="shared" si="5"/>
        <v/>
      </c>
      <c r="O44" s="53" t="str">
        <f t="shared" si="5"/>
        <v/>
      </c>
      <c r="P44" s="53" t="str">
        <f t="shared" si="5"/>
        <v/>
      </c>
      <c r="Q44" s="53" t="str">
        <f t="shared" si="5"/>
        <v/>
      </c>
      <c r="R44" s="53" t="str">
        <f t="shared" si="5"/>
        <v/>
      </c>
      <c r="S44" s="53" t="str">
        <f t="shared" si="5"/>
        <v/>
      </c>
      <c r="T44" s="53" t="str">
        <f t="shared" si="5"/>
        <v/>
      </c>
      <c r="U44" s="53" t="str">
        <f t="shared" si="5"/>
        <v/>
      </c>
      <c r="V44" s="2">
        <v>120</v>
      </c>
    </row>
    <row r="45" spans="1:22" ht="15.6" customHeight="1" x14ac:dyDescent="0.25">
      <c r="A45" s="12"/>
      <c r="B45" s="2">
        <v>121</v>
      </c>
      <c r="C45" s="45" t="str">
        <f t="shared" si="4"/>
        <v/>
      </c>
      <c r="D45" s="45" t="str">
        <f t="shared" si="4"/>
        <v/>
      </c>
      <c r="E45" s="45" t="str">
        <f t="shared" si="4"/>
        <v/>
      </c>
      <c r="F45" s="45" t="str">
        <f t="shared" si="4"/>
        <v/>
      </c>
      <c r="G45" s="45" t="str">
        <f t="shared" si="4"/>
        <v/>
      </c>
      <c r="H45" s="45" t="str">
        <f t="shared" si="4"/>
        <v/>
      </c>
      <c r="I45" s="45" t="str">
        <f t="shared" si="4"/>
        <v/>
      </c>
      <c r="J45" s="45" t="str">
        <f t="shared" si="4"/>
        <v/>
      </c>
      <c r="K45" s="45" t="str">
        <f t="shared" si="4"/>
        <v/>
      </c>
      <c r="L45" s="31"/>
      <c r="M45" s="53" t="str">
        <f t="shared" si="5"/>
        <v/>
      </c>
      <c r="N45" s="53" t="str">
        <f t="shared" si="5"/>
        <v/>
      </c>
      <c r="O45" s="53" t="str">
        <f t="shared" si="5"/>
        <v/>
      </c>
      <c r="P45" s="53" t="str">
        <f t="shared" si="5"/>
        <v/>
      </c>
      <c r="Q45" s="53" t="str">
        <f t="shared" si="5"/>
        <v/>
      </c>
      <c r="R45" s="53" t="str">
        <f t="shared" si="5"/>
        <v/>
      </c>
      <c r="S45" s="53" t="str">
        <f t="shared" si="5"/>
        <v/>
      </c>
      <c r="T45" s="53" t="str">
        <f t="shared" si="5"/>
        <v/>
      </c>
      <c r="U45" s="53">
        <f t="shared" si="5"/>
        <v>1.656520142380935E-2</v>
      </c>
      <c r="V45" s="2">
        <v>121</v>
      </c>
    </row>
    <row r="46" spans="1:22" ht="15.6" customHeight="1" x14ac:dyDescent="0.25">
      <c r="A46" s="12"/>
      <c r="B46" s="2">
        <v>122</v>
      </c>
      <c r="C46" s="45" t="str">
        <f t="shared" si="4"/>
        <v/>
      </c>
      <c r="D46" s="45" t="str">
        <f t="shared" si="4"/>
        <v/>
      </c>
      <c r="E46" s="45" t="str">
        <f t="shared" si="4"/>
        <v/>
      </c>
      <c r="F46" s="45" t="str">
        <f t="shared" si="4"/>
        <v/>
      </c>
      <c r="G46" s="45" t="str">
        <f t="shared" si="4"/>
        <v/>
      </c>
      <c r="H46" s="45" t="str">
        <f t="shared" si="4"/>
        <v/>
      </c>
      <c r="I46" s="45" t="str">
        <f t="shared" si="4"/>
        <v/>
      </c>
      <c r="J46" s="45" t="str">
        <f t="shared" si="4"/>
        <v/>
      </c>
      <c r="K46" s="45" t="str">
        <f t="shared" si="4"/>
        <v/>
      </c>
      <c r="L46" s="31"/>
      <c r="M46" s="53" t="str">
        <f t="shared" si="5"/>
        <v/>
      </c>
      <c r="N46" s="53" t="str">
        <f t="shared" si="5"/>
        <v/>
      </c>
      <c r="O46" s="53" t="str">
        <f t="shared" si="5"/>
        <v/>
      </c>
      <c r="P46" s="53" t="str">
        <f t="shared" si="5"/>
        <v/>
      </c>
      <c r="Q46" s="53" t="str">
        <f t="shared" si="5"/>
        <v/>
      </c>
      <c r="R46" s="53" t="str">
        <f t="shared" si="5"/>
        <v/>
      </c>
      <c r="S46" s="53" t="str">
        <f t="shared" si="5"/>
        <v/>
      </c>
      <c r="T46" s="53" t="str">
        <f t="shared" si="5"/>
        <v/>
      </c>
      <c r="U46" s="53">
        <f t="shared" si="5"/>
        <v>8.2326997727946161E-3</v>
      </c>
      <c r="V46" s="2">
        <v>122</v>
      </c>
    </row>
    <row r="47" spans="1:22" ht="15.6" customHeight="1" x14ac:dyDescent="0.25">
      <c r="A47" s="12"/>
      <c r="B47" s="2">
        <v>123</v>
      </c>
      <c r="C47" s="45" t="str">
        <f t="shared" si="4"/>
        <v/>
      </c>
      <c r="D47" s="45" t="str">
        <f t="shared" si="4"/>
        <v/>
      </c>
      <c r="E47" s="45" t="str">
        <f t="shared" si="4"/>
        <v/>
      </c>
      <c r="F47" s="45" t="str">
        <f t="shared" si="4"/>
        <v/>
      </c>
      <c r="G47" s="45" t="str">
        <f t="shared" si="4"/>
        <v/>
      </c>
      <c r="H47" s="45" t="str">
        <f t="shared" si="4"/>
        <v/>
      </c>
      <c r="I47" s="45" t="str">
        <f t="shared" si="4"/>
        <v/>
      </c>
      <c r="J47" s="45" t="str">
        <f t="shared" si="4"/>
        <v/>
      </c>
      <c r="K47" s="45" t="str">
        <f t="shared" si="4"/>
        <v/>
      </c>
      <c r="L47" s="31"/>
      <c r="M47" s="53" t="str">
        <f t="shared" si="5"/>
        <v/>
      </c>
      <c r="N47" s="53" t="str">
        <f t="shared" si="5"/>
        <v/>
      </c>
      <c r="O47" s="53" t="str">
        <f t="shared" si="5"/>
        <v/>
      </c>
      <c r="P47" s="53" t="str">
        <f t="shared" si="5"/>
        <v/>
      </c>
      <c r="Q47" s="53" t="str">
        <f t="shared" si="5"/>
        <v/>
      </c>
      <c r="R47" s="53" t="str">
        <f t="shared" si="5"/>
        <v/>
      </c>
      <c r="S47" s="53" t="str">
        <f t="shared" si="5"/>
        <v/>
      </c>
      <c r="T47" s="53" t="str">
        <f t="shared" si="5"/>
        <v/>
      </c>
      <c r="U47" s="53">
        <f t="shared" si="5"/>
        <v>3.5685953503561407E-5</v>
      </c>
      <c r="V47" s="2">
        <v>123</v>
      </c>
    </row>
    <row r="48" spans="1:22" ht="15.6" customHeight="1" x14ac:dyDescent="0.25">
      <c r="A48" s="12"/>
      <c r="B48" s="2">
        <v>124</v>
      </c>
      <c r="C48" s="45" t="str">
        <f t="shared" ref="C48:K57" si="6">IF(ABS(-100*(1-(C$16/$B48)*($F$12/($F$4/$F$2))))&lt;=$E$84,-100*(1-(C$16/$B48)*($F$12/($F$4/$F$2)))/100,"")</f>
        <v/>
      </c>
      <c r="D48" s="45" t="str">
        <f t="shared" si="6"/>
        <v/>
      </c>
      <c r="E48" s="45" t="str">
        <f t="shared" si="6"/>
        <v/>
      </c>
      <c r="F48" s="45" t="str">
        <f t="shared" si="6"/>
        <v/>
      </c>
      <c r="G48" s="45" t="str">
        <f t="shared" si="6"/>
        <v/>
      </c>
      <c r="H48" s="45" t="str">
        <f t="shared" si="6"/>
        <v/>
      </c>
      <c r="I48" s="45" t="str">
        <f t="shared" si="6"/>
        <v/>
      </c>
      <c r="J48" s="45" t="str">
        <f t="shared" si="6"/>
        <v/>
      </c>
      <c r="K48" s="45" t="str">
        <f t="shared" si="6"/>
        <v/>
      </c>
      <c r="L48" s="31"/>
      <c r="M48" s="53" t="str">
        <f t="shared" ref="M48:U57" si="7">IF(ABS(-100*(1-(M$16/$B48)*($F$12/($F$4/$F$2))/1.609))&lt;=$E$84,-100*(1-(M$16/$B48)*($F$12/($F$4/$F$2))/1.609)/100,"")</f>
        <v/>
      </c>
      <c r="N48" s="53" t="str">
        <f t="shared" si="7"/>
        <v/>
      </c>
      <c r="O48" s="53" t="str">
        <f t="shared" si="7"/>
        <v/>
      </c>
      <c r="P48" s="53" t="str">
        <f t="shared" si="7"/>
        <v/>
      </c>
      <c r="Q48" s="53" t="str">
        <f t="shared" si="7"/>
        <v/>
      </c>
      <c r="R48" s="53" t="str">
        <f t="shared" si="7"/>
        <v/>
      </c>
      <c r="S48" s="53" t="str">
        <f t="shared" si="7"/>
        <v/>
      </c>
      <c r="T48" s="53" t="str">
        <f t="shared" si="7"/>
        <v/>
      </c>
      <c r="U48" s="53">
        <f t="shared" si="7"/>
        <v>-8.029117965476229E-3</v>
      </c>
      <c r="V48" s="2">
        <v>124</v>
      </c>
    </row>
    <row r="49" spans="1:22" ht="15.6" customHeight="1" x14ac:dyDescent="0.25">
      <c r="A49" s="12"/>
      <c r="B49" s="2">
        <v>125</v>
      </c>
      <c r="C49" s="45" t="str">
        <f t="shared" si="6"/>
        <v/>
      </c>
      <c r="D49" s="45" t="str">
        <f t="shared" si="6"/>
        <v/>
      </c>
      <c r="E49" s="45" t="str">
        <f t="shared" si="6"/>
        <v/>
      </c>
      <c r="F49" s="45" t="str">
        <f t="shared" si="6"/>
        <v/>
      </c>
      <c r="G49" s="45" t="str">
        <f t="shared" si="6"/>
        <v/>
      </c>
      <c r="H49" s="45" t="str">
        <f t="shared" si="6"/>
        <v/>
      </c>
      <c r="I49" s="45" t="str">
        <f t="shared" si="6"/>
        <v/>
      </c>
      <c r="J49" s="45" t="str">
        <f t="shared" si="6"/>
        <v/>
      </c>
      <c r="K49" s="45" t="str">
        <f t="shared" si="6"/>
        <v/>
      </c>
      <c r="L49" s="31"/>
      <c r="M49" s="53" t="str">
        <f t="shared" si="7"/>
        <v/>
      </c>
      <c r="N49" s="53" t="str">
        <f t="shared" si="7"/>
        <v/>
      </c>
      <c r="O49" s="53" t="str">
        <f t="shared" si="7"/>
        <v/>
      </c>
      <c r="P49" s="53" t="str">
        <f t="shared" si="7"/>
        <v/>
      </c>
      <c r="Q49" s="53" t="str">
        <f t="shared" si="7"/>
        <v/>
      </c>
      <c r="R49" s="53" t="str">
        <f t="shared" si="7"/>
        <v/>
      </c>
      <c r="S49" s="53" t="str">
        <f t="shared" si="7"/>
        <v/>
      </c>
      <c r="T49" s="53" t="str">
        <f t="shared" si="7"/>
        <v/>
      </c>
      <c r="U49" s="53">
        <f t="shared" si="7"/>
        <v>-1.5964885021752417E-2</v>
      </c>
      <c r="V49" s="2">
        <v>125</v>
      </c>
    </row>
    <row r="50" spans="1:22" ht="15.6" customHeight="1" x14ac:dyDescent="0.25">
      <c r="A50" s="12"/>
      <c r="B50" s="2">
        <v>126</v>
      </c>
      <c r="C50" s="45" t="str">
        <f t="shared" si="6"/>
        <v/>
      </c>
      <c r="D50" s="45" t="str">
        <f t="shared" si="6"/>
        <v/>
      </c>
      <c r="E50" s="45" t="str">
        <f t="shared" si="6"/>
        <v/>
      </c>
      <c r="F50" s="45" t="str">
        <f t="shared" si="6"/>
        <v/>
      </c>
      <c r="G50" s="45" t="str">
        <f t="shared" si="6"/>
        <v/>
      </c>
      <c r="H50" s="45" t="str">
        <f t="shared" si="6"/>
        <v/>
      </c>
      <c r="I50" s="45" t="str">
        <f t="shared" si="6"/>
        <v/>
      </c>
      <c r="J50" s="45" t="str">
        <f t="shared" si="6"/>
        <v/>
      </c>
      <c r="K50" s="45" t="str">
        <f t="shared" si="6"/>
        <v/>
      </c>
      <c r="L50" s="31"/>
      <c r="M50" s="53" t="str">
        <f t="shared" si="7"/>
        <v/>
      </c>
      <c r="N50" s="53" t="str">
        <f t="shared" si="7"/>
        <v/>
      </c>
      <c r="O50" s="53" t="str">
        <f t="shared" si="7"/>
        <v/>
      </c>
      <c r="P50" s="53" t="str">
        <f t="shared" si="7"/>
        <v/>
      </c>
      <c r="Q50" s="53" t="str">
        <f t="shared" si="7"/>
        <v/>
      </c>
      <c r="R50" s="53" t="str">
        <f t="shared" si="7"/>
        <v/>
      </c>
      <c r="S50" s="53" t="str">
        <f t="shared" si="7"/>
        <v/>
      </c>
      <c r="T50" s="53" t="str">
        <f t="shared" si="7"/>
        <v/>
      </c>
      <c r="U50" s="53" t="str">
        <f t="shared" si="7"/>
        <v/>
      </c>
      <c r="V50" s="2">
        <v>126</v>
      </c>
    </row>
    <row r="51" spans="1:22" ht="15.6" customHeight="1" x14ac:dyDescent="0.25">
      <c r="A51" s="12"/>
      <c r="B51" s="2">
        <v>127</v>
      </c>
      <c r="C51" s="45" t="str">
        <f t="shared" si="6"/>
        <v/>
      </c>
      <c r="D51" s="45" t="str">
        <f t="shared" si="6"/>
        <v/>
      </c>
      <c r="E51" s="45" t="str">
        <f t="shared" si="6"/>
        <v/>
      </c>
      <c r="F51" s="45" t="str">
        <f t="shared" si="6"/>
        <v/>
      </c>
      <c r="G51" s="45" t="str">
        <f t="shared" si="6"/>
        <v/>
      </c>
      <c r="H51" s="45" t="str">
        <f t="shared" si="6"/>
        <v/>
      </c>
      <c r="I51" s="45" t="str">
        <f t="shared" si="6"/>
        <v/>
      </c>
      <c r="J51" s="45" t="str">
        <f t="shared" si="6"/>
        <v/>
      </c>
      <c r="K51" s="45" t="str">
        <f t="shared" si="6"/>
        <v/>
      </c>
      <c r="L51" s="31"/>
      <c r="M51" s="53" t="str">
        <f t="shared" si="7"/>
        <v/>
      </c>
      <c r="N51" s="53" t="str">
        <f t="shared" si="7"/>
        <v/>
      </c>
      <c r="O51" s="53" t="str">
        <f t="shared" si="7"/>
        <v/>
      </c>
      <c r="P51" s="53" t="str">
        <f t="shared" si="7"/>
        <v/>
      </c>
      <c r="Q51" s="53" t="str">
        <f t="shared" si="7"/>
        <v/>
      </c>
      <c r="R51" s="53" t="str">
        <f t="shared" si="7"/>
        <v/>
      </c>
      <c r="S51" s="53" t="str">
        <f t="shared" si="7"/>
        <v/>
      </c>
      <c r="T51" s="53" t="str">
        <f t="shared" si="7"/>
        <v/>
      </c>
      <c r="U51" s="53" t="str">
        <f t="shared" si="7"/>
        <v/>
      </c>
      <c r="V51" s="2">
        <v>127</v>
      </c>
    </row>
    <row r="52" spans="1:22" ht="15.6" customHeight="1" x14ac:dyDescent="0.25">
      <c r="A52" s="12"/>
      <c r="B52" s="2">
        <v>128</v>
      </c>
      <c r="C52" s="45" t="str">
        <f t="shared" si="6"/>
        <v/>
      </c>
      <c r="D52" s="45" t="str">
        <f t="shared" si="6"/>
        <v/>
      </c>
      <c r="E52" s="45" t="str">
        <f t="shared" si="6"/>
        <v/>
      </c>
      <c r="F52" s="45" t="str">
        <f t="shared" si="6"/>
        <v/>
      </c>
      <c r="G52" s="45" t="str">
        <f t="shared" si="6"/>
        <v/>
      </c>
      <c r="H52" s="45" t="str">
        <f t="shared" si="6"/>
        <v/>
      </c>
      <c r="I52" s="45" t="str">
        <f t="shared" si="6"/>
        <v/>
      </c>
      <c r="J52" s="45" t="str">
        <f t="shared" si="6"/>
        <v/>
      </c>
      <c r="K52" s="45" t="str">
        <f t="shared" si="6"/>
        <v/>
      </c>
      <c r="L52" s="31"/>
      <c r="M52" s="53" t="str">
        <f t="shared" si="7"/>
        <v/>
      </c>
      <c r="N52" s="53" t="str">
        <f t="shared" si="7"/>
        <v/>
      </c>
      <c r="O52" s="53" t="str">
        <f t="shared" si="7"/>
        <v/>
      </c>
      <c r="P52" s="53" t="str">
        <f t="shared" si="7"/>
        <v/>
      </c>
      <c r="Q52" s="53" t="str">
        <f t="shared" si="7"/>
        <v/>
      </c>
      <c r="R52" s="53" t="str">
        <f t="shared" si="7"/>
        <v/>
      </c>
      <c r="S52" s="53" t="str">
        <f t="shared" si="7"/>
        <v/>
      </c>
      <c r="T52" s="53" t="str">
        <f t="shared" si="7"/>
        <v/>
      </c>
      <c r="U52" s="53" t="str">
        <f t="shared" si="7"/>
        <v/>
      </c>
      <c r="V52" s="2">
        <v>128</v>
      </c>
    </row>
    <row r="53" spans="1:22" ht="15.6" customHeight="1" x14ac:dyDescent="0.25">
      <c r="A53" s="12"/>
      <c r="B53" s="2">
        <v>129</v>
      </c>
      <c r="C53" s="45" t="str">
        <f t="shared" si="6"/>
        <v/>
      </c>
      <c r="D53" s="45" t="str">
        <f t="shared" si="6"/>
        <v/>
      </c>
      <c r="E53" s="45" t="str">
        <f t="shared" si="6"/>
        <v/>
      </c>
      <c r="F53" s="45" t="str">
        <f t="shared" si="6"/>
        <v/>
      </c>
      <c r="G53" s="45" t="str">
        <f t="shared" si="6"/>
        <v/>
      </c>
      <c r="H53" s="45" t="str">
        <f t="shared" si="6"/>
        <v/>
      </c>
      <c r="I53" s="45" t="str">
        <f t="shared" si="6"/>
        <v/>
      </c>
      <c r="J53" s="45" t="str">
        <f t="shared" si="6"/>
        <v/>
      </c>
      <c r="K53" s="45" t="str">
        <f t="shared" si="6"/>
        <v/>
      </c>
      <c r="L53" s="31"/>
      <c r="M53" s="53" t="str">
        <f t="shared" si="7"/>
        <v/>
      </c>
      <c r="N53" s="53" t="str">
        <f t="shared" si="7"/>
        <v/>
      </c>
      <c r="O53" s="53" t="str">
        <f t="shared" si="7"/>
        <v/>
      </c>
      <c r="P53" s="53" t="str">
        <f t="shared" si="7"/>
        <v/>
      </c>
      <c r="Q53" s="53" t="str">
        <f t="shared" si="7"/>
        <v/>
      </c>
      <c r="R53" s="53" t="str">
        <f t="shared" si="7"/>
        <v/>
      </c>
      <c r="S53" s="53" t="str">
        <f t="shared" si="7"/>
        <v/>
      </c>
      <c r="T53" s="53" t="str">
        <f t="shared" si="7"/>
        <v/>
      </c>
      <c r="U53" s="53" t="str">
        <f t="shared" si="7"/>
        <v/>
      </c>
      <c r="V53" s="2">
        <v>129</v>
      </c>
    </row>
    <row r="54" spans="1:22" ht="15.6" customHeight="1" x14ac:dyDescent="0.25">
      <c r="A54" s="12"/>
      <c r="B54" s="2">
        <v>130</v>
      </c>
      <c r="C54" s="45" t="str">
        <f t="shared" si="6"/>
        <v/>
      </c>
      <c r="D54" s="45" t="str">
        <f t="shared" si="6"/>
        <v/>
      </c>
      <c r="E54" s="45" t="str">
        <f t="shared" si="6"/>
        <v/>
      </c>
      <c r="F54" s="45" t="str">
        <f t="shared" si="6"/>
        <v/>
      </c>
      <c r="G54" s="45" t="str">
        <f t="shared" si="6"/>
        <v/>
      </c>
      <c r="H54" s="45" t="str">
        <f t="shared" si="6"/>
        <v/>
      </c>
      <c r="I54" s="45" t="str">
        <f t="shared" si="6"/>
        <v/>
      </c>
      <c r="J54" s="45" t="str">
        <f t="shared" si="6"/>
        <v/>
      </c>
      <c r="K54" s="45" t="str">
        <f t="shared" si="6"/>
        <v/>
      </c>
      <c r="L54" s="31"/>
      <c r="M54" s="53" t="str">
        <f t="shared" si="7"/>
        <v/>
      </c>
      <c r="N54" s="53" t="str">
        <f t="shared" si="7"/>
        <v/>
      </c>
      <c r="O54" s="53" t="str">
        <f t="shared" si="7"/>
        <v/>
      </c>
      <c r="P54" s="53" t="str">
        <f t="shared" si="7"/>
        <v/>
      </c>
      <c r="Q54" s="53" t="str">
        <f t="shared" si="7"/>
        <v/>
      </c>
      <c r="R54" s="53" t="str">
        <f t="shared" si="7"/>
        <v/>
      </c>
      <c r="S54" s="53" t="str">
        <f t="shared" si="7"/>
        <v/>
      </c>
      <c r="T54" s="53" t="str">
        <f t="shared" si="7"/>
        <v/>
      </c>
      <c r="U54" s="53" t="str">
        <f t="shared" si="7"/>
        <v/>
      </c>
      <c r="V54" s="2">
        <v>130</v>
      </c>
    </row>
    <row r="55" spans="1:22" ht="15.6" customHeight="1" x14ac:dyDescent="0.25">
      <c r="A55" s="12"/>
      <c r="B55" s="2">
        <v>131</v>
      </c>
      <c r="C55" s="45" t="str">
        <f t="shared" si="6"/>
        <v/>
      </c>
      <c r="D55" s="45" t="str">
        <f t="shared" si="6"/>
        <v/>
      </c>
      <c r="E55" s="45" t="str">
        <f t="shared" si="6"/>
        <v/>
      </c>
      <c r="F55" s="45" t="str">
        <f t="shared" si="6"/>
        <v/>
      </c>
      <c r="G55" s="45" t="str">
        <f t="shared" si="6"/>
        <v/>
      </c>
      <c r="H55" s="45" t="str">
        <f t="shared" si="6"/>
        <v/>
      </c>
      <c r="I55" s="45" t="str">
        <f t="shared" si="6"/>
        <v/>
      </c>
      <c r="J55" s="45" t="str">
        <f t="shared" si="6"/>
        <v/>
      </c>
      <c r="K55" s="45" t="str">
        <f t="shared" si="6"/>
        <v/>
      </c>
      <c r="L55" s="31"/>
      <c r="M55" s="53" t="str">
        <f t="shared" si="7"/>
        <v/>
      </c>
      <c r="N55" s="53" t="str">
        <f t="shared" si="7"/>
        <v/>
      </c>
      <c r="O55" s="53" t="str">
        <f t="shared" si="7"/>
        <v/>
      </c>
      <c r="P55" s="53" t="str">
        <f t="shared" si="7"/>
        <v/>
      </c>
      <c r="Q55" s="53" t="str">
        <f t="shared" si="7"/>
        <v/>
      </c>
      <c r="R55" s="53" t="str">
        <f t="shared" si="7"/>
        <v/>
      </c>
      <c r="S55" s="53" t="str">
        <f t="shared" si="7"/>
        <v/>
      </c>
      <c r="T55" s="53" t="str">
        <f t="shared" si="7"/>
        <v/>
      </c>
      <c r="U55" s="53" t="str">
        <f t="shared" si="7"/>
        <v/>
      </c>
      <c r="V55" s="2">
        <v>131</v>
      </c>
    </row>
    <row r="56" spans="1:22" ht="15.6" customHeight="1" x14ac:dyDescent="0.25">
      <c r="A56" s="12"/>
      <c r="B56" s="2">
        <v>132</v>
      </c>
      <c r="C56" s="45" t="str">
        <f t="shared" si="6"/>
        <v/>
      </c>
      <c r="D56" s="45" t="str">
        <f t="shared" si="6"/>
        <v/>
      </c>
      <c r="E56" s="45" t="str">
        <f t="shared" si="6"/>
        <v/>
      </c>
      <c r="F56" s="45" t="str">
        <f t="shared" si="6"/>
        <v/>
      </c>
      <c r="G56" s="45" t="str">
        <f t="shared" si="6"/>
        <v/>
      </c>
      <c r="H56" s="45" t="str">
        <f t="shared" si="6"/>
        <v/>
      </c>
      <c r="I56" s="45" t="str">
        <f t="shared" si="6"/>
        <v/>
      </c>
      <c r="J56" s="45" t="str">
        <f t="shared" si="6"/>
        <v/>
      </c>
      <c r="K56" s="45" t="str">
        <f t="shared" si="6"/>
        <v/>
      </c>
      <c r="L56" s="31"/>
      <c r="M56" s="53" t="str">
        <f t="shared" si="7"/>
        <v/>
      </c>
      <c r="N56" s="53" t="str">
        <f t="shared" si="7"/>
        <v/>
      </c>
      <c r="O56" s="53" t="str">
        <f t="shared" si="7"/>
        <v/>
      </c>
      <c r="P56" s="53" t="str">
        <f t="shared" si="7"/>
        <v/>
      </c>
      <c r="Q56" s="53" t="str">
        <f t="shared" si="7"/>
        <v/>
      </c>
      <c r="R56" s="53" t="str">
        <f t="shared" si="7"/>
        <v/>
      </c>
      <c r="S56" s="53" t="str">
        <f t="shared" si="7"/>
        <v/>
      </c>
      <c r="T56" s="53" t="str">
        <f t="shared" si="7"/>
        <v/>
      </c>
      <c r="U56" s="53" t="str">
        <f t="shared" si="7"/>
        <v/>
      </c>
      <c r="V56" s="2">
        <v>132</v>
      </c>
    </row>
    <row r="57" spans="1:22" ht="15.6" customHeight="1" x14ac:dyDescent="0.25">
      <c r="A57" s="12"/>
      <c r="B57" s="2">
        <v>133</v>
      </c>
      <c r="C57" s="45" t="str">
        <f t="shared" si="6"/>
        <v/>
      </c>
      <c r="D57" s="45" t="str">
        <f t="shared" si="6"/>
        <v/>
      </c>
      <c r="E57" s="45" t="str">
        <f t="shared" si="6"/>
        <v/>
      </c>
      <c r="F57" s="45" t="str">
        <f t="shared" si="6"/>
        <v/>
      </c>
      <c r="G57" s="45" t="str">
        <f t="shared" si="6"/>
        <v/>
      </c>
      <c r="H57" s="45" t="str">
        <f t="shared" si="6"/>
        <v/>
      </c>
      <c r="I57" s="45" t="str">
        <f t="shared" si="6"/>
        <v/>
      </c>
      <c r="J57" s="45" t="str">
        <f t="shared" si="6"/>
        <v/>
      </c>
      <c r="K57" s="45" t="str">
        <f t="shared" si="6"/>
        <v/>
      </c>
      <c r="L57" s="31"/>
      <c r="M57" s="53" t="str">
        <f t="shared" si="7"/>
        <v/>
      </c>
      <c r="N57" s="53" t="str">
        <f t="shared" si="7"/>
        <v/>
      </c>
      <c r="O57" s="53" t="str">
        <f t="shared" si="7"/>
        <v/>
      </c>
      <c r="P57" s="53" t="str">
        <f t="shared" si="7"/>
        <v/>
      </c>
      <c r="Q57" s="53" t="str">
        <f t="shared" si="7"/>
        <v/>
      </c>
      <c r="R57" s="53" t="str">
        <f t="shared" si="7"/>
        <v/>
      </c>
      <c r="S57" s="53" t="str">
        <f t="shared" si="7"/>
        <v/>
      </c>
      <c r="T57" s="53" t="str">
        <f t="shared" si="7"/>
        <v/>
      </c>
      <c r="U57" s="53" t="str">
        <f t="shared" si="7"/>
        <v/>
      </c>
      <c r="V57" s="2">
        <v>133</v>
      </c>
    </row>
    <row r="58" spans="1:22" ht="15.6" customHeight="1" x14ac:dyDescent="0.25">
      <c r="A58" s="12"/>
      <c r="B58" s="2">
        <v>134</v>
      </c>
      <c r="C58" s="45" t="str">
        <f t="shared" ref="C58:K67" si="8">IF(ABS(-100*(1-(C$16/$B58)*($F$12/($F$4/$F$2))))&lt;=$E$84,-100*(1-(C$16/$B58)*($F$12/($F$4/$F$2)))/100,"")</f>
        <v/>
      </c>
      <c r="D58" s="45" t="str">
        <f t="shared" si="8"/>
        <v/>
      </c>
      <c r="E58" s="45" t="str">
        <f t="shared" si="8"/>
        <v/>
      </c>
      <c r="F58" s="45" t="str">
        <f t="shared" si="8"/>
        <v/>
      </c>
      <c r="G58" s="45" t="str">
        <f t="shared" si="8"/>
        <v/>
      </c>
      <c r="H58" s="45" t="str">
        <f t="shared" si="8"/>
        <v/>
      </c>
      <c r="I58" s="45">
        <f t="shared" si="8"/>
        <v>1.2779850746268639E-2</v>
      </c>
      <c r="J58" s="45" t="str">
        <f t="shared" si="8"/>
        <v/>
      </c>
      <c r="K58" s="45" t="str">
        <f t="shared" si="8"/>
        <v/>
      </c>
      <c r="L58" s="31"/>
      <c r="M58" s="53" t="str">
        <f t="shared" ref="M58:U67" si="9">IF(ABS(-100*(1-(M$16/$B58)*($F$12/($F$4/$F$2))/1.609))&lt;=$E$84,-100*(1-(M$16/$B58)*($F$12/($F$4/$F$2))/1.609)/100,"")</f>
        <v/>
      </c>
      <c r="N58" s="53" t="str">
        <f t="shared" si="9"/>
        <v/>
      </c>
      <c r="O58" s="53" t="str">
        <f t="shared" si="9"/>
        <v/>
      </c>
      <c r="P58" s="53" t="str">
        <f t="shared" si="9"/>
        <v/>
      </c>
      <c r="Q58" s="53" t="str">
        <f t="shared" si="9"/>
        <v/>
      </c>
      <c r="R58" s="53" t="str">
        <f t="shared" si="9"/>
        <v/>
      </c>
      <c r="S58" s="53" t="str">
        <f t="shared" si="9"/>
        <v/>
      </c>
      <c r="T58" s="53" t="str">
        <f t="shared" si="9"/>
        <v/>
      </c>
      <c r="U58" s="53" t="str">
        <f t="shared" si="9"/>
        <v/>
      </c>
      <c r="V58" s="2">
        <v>134</v>
      </c>
    </row>
    <row r="59" spans="1:22" ht="15.6" customHeight="1" x14ac:dyDescent="0.25">
      <c r="A59" s="12"/>
      <c r="B59" s="2">
        <v>135</v>
      </c>
      <c r="C59" s="45" t="str">
        <f t="shared" si="8"/>
        <v/>
      </c>
      <c r="D59" s="45" t="str">
        <f t="shared" si="8"/>
        <v/>
      </c>
      <c r="E59" s="45" t="str">
        <f t="shared" si="8"/>
        <v/>
      </c>
      <c r="F59" s="45" t="str">
        <f t="shared" si="8"/>
        <v/>
      </c>
      <c r="G59" s="45" t="str">
        <f t="shared" si="8"/>
        <v/>
      </c>
      <c r="H59" s="45" t="str">
        <f t="shared" si="8"/>
        <v/>
      </c>
      <c r="I59" s="45">
        <f t="shared" si="8"/>
        <v>5.2777777777779367E-3</v>
      </c>
      <c r="J59" s="45" t="str">
        <f t="shared" si="8"/>
        <v/>
      </c>
      <c r="K59" s="45" t="str">
        <f t="shared" si="8"/>
        <v/>
      </c>
      <c r="L59" s="31"/>
      <c r="M59" s="53" t="str">
        <f t="shared" si="9"/>
        <v/>
      </c>
      <c r="N59" s="53" t="str">
        <f t="shared" si="9"/>
        <v/>
      </c>
      <c r="O59" s="53" t="str">
        <f t="shared" si="9"/>
        <v/>
      </c>
      <c r="P59" s="53" t="str">
        <f t="shared" si="9"/>
        <v/>
      </c>
      <c r="Q59" s="53" t="str">
        <f t="shared" si="9"/>
        <v/>
      </c>
      <c r="R59" s="53" t="str">
        <f t="shared" si="9"/>
        <v/>
      </c>
      <c r="S59" s="53" t="str">
        <f t="shared" si="9"/>
        <v/>
      </c>
      <c r="T59" s="53" t="str">
        <f t="shared" si="9"/>
        <v/>
      </c>
      <c r="U59" s="53" t="str">
        <f t="shared" si="9"/>
        <v/>
      </c>
      <c r="V59" s="2">
        <v>135</v>
      </c>
    </row>
    <row r="60" spans="1:22" ht="15.6" customHeight="1" x14ac:dyDescent="0.25">
      <c r="A60" s="12"/>
      <c r="B60" s="2">
        <v>136</v>
      </c>
      <c r="C60" s="45" t="str">
        <f t="shared" si="8"/>
        <v/>
      </c>
      <c r="D60" s="45" t="str">
        <f t="shared" si="8"/>
        <v/>
      </c>
      <c r="E60" s="45" t="str">
        <f t="shared" si="8"/>
        <v/>
      </c>
      <c r="F60" s="45" t="str">
        <f t="shared" si="8"/>
        <v/>
      </c>
      <c r="G60" s="45" t="str">
        <f t="shared" si="8"/>
        <v/>
      </c>
      <c r="H60" s="45" t="str">
        <f t="shared" si="8"/>
        <v/>
      </c>
      <c r="I60" s="45">
        <f t="shared" si="8"/>
        <v>-2.1139705882351478E-3</v>
      </c>
      <c r="J60" s="45" t="str">
        <f t="shared" si="8"/>
        <v/>
      </c>
      <c r="K60" s="45" t="str">
        <f t="shared" si="8"/>
        <v/>
      </c>
      <c r="L60" s="31"/>
      <c r="M60" s="53" t="str">
        <f t="shared" si="9"/>
        <v/>
      </c>
      <c r="N60" s="53" t="str">
        <f t="shared" si="9"/>
        <v/>
      </c>
      <c r="O60" s="53" t="str">
        <f t="shared" si="9"/>
        <v/>
      </c>
      <c r="P60" s="53" t="str">
        <f t="shared" si="9"/>
        <v/>
      </c>
      <c r="Q60" s="53" t="str">
        <f t="shared" si="9"/>
        <v/>
      </c>
      <c r="R60" s="53" t="str">
        <f t="shared" si="9"/>
        <v/>
      </c>
      <c r="S60" s="53" t="str">
        <f t="shared" si="9"/>
        <v/>
      </c>
      <c r="T60" s="53" t="str">
        <f t="shared" si="9"/>
        <v/>
      </c>
      <c r="U60" s="53" t="str">
        <f t="shared" si="9"/>
        <v/>
      </c>
      <c r="V60" s="2">
        <v>136</v>
      </c>
    </row>
    <row r="61" spans="1:22" ht="15.6" customHeight="1" x14ac:dyDescent="0.25">
      <c r="A61" s="12"/>
      <c r="B61" s="2">
        <v>137</v>
      </c>
      <c r="C61" s="45" t="str">
        <f t="shared" si="8"/>
        <v/>
      </c>
      <c r="D61" s="45" t="str">
        <f t="shared" si="8"/>
        <v/>
      </c>
      <c r="E61" s="45" t="str">
        <f t="shared" si="8"/>
        <v/>
      </c>
      <c r="F61" s="45" t="str">
        <f t="shared" si="8"/>
        <v/>
      </c>
      <c r="G61" s="45" t="str">
        <f t="shared" si="8"/>
        <v/>
      </c>
      <c r="H61" s="45" t="str">
        <f t="shared" si="8"/>
        <v/>
      </c>
      <c r="I61" s="45">
        <f t="shared" si="8"/>
        <v>-9.3978102189780088E-3</v>
      </c>
      <c r="J61" s="45" t="str">
        <f t="shared" si="8"/>
        <v/>
      </c>
      <c r="K61" s="45" t="str">
        <f t="shared" si="8"/>
        <v/>
      </c>
      <c r="L61" s="31"/>
      <c r="M61" s="53" t="str">
        <f t="shared" si="9"/>
        <v/>
      </c>
      <c r="N61" s="53" t="str">
        <f t="shared" si="9"/>
        <v/>
      </c>
      <c r="O61" s="53" t="str">
        <f t="shared" si="9"/>
        <v/>
      </c>
      <c r="P61" s="53" t="str">
        <f t="shared" si="9"/>
        <v/>
      </c>
      <c r="Q61" s="53" t="str">
        <f t="shared" si="9"/>
        <v/>
      </c>
      <c r="R61" s="53" t="str">
        <f t="shared" si="9"/>
        <v/>
      </c>
      <c r="S61" s="53" t="str">
        <f t="shared" si="9"/>
        <v/>
      </c>
      <c r="T61" s="53" t="str">
        <f t="shared" si="9"/>
        <v/>
      </c>
      <c r="U61" s="53" t="str">
        <f t="shared" si="9"/>
        <v/>
      </c>
      <c r="V61" s="2">
        <v>137</v>
      </c>
    </row>
    <row r="62" spans="1:22" ht="15.6" customHeight="1" x14ac:dyDescent="0.25">
      <c r="A62" s="12"/>
      <c r="B62" s="2">
        <v>138</v>
      </c>
      <c r="C62" s="45" t="str">
        <f t="shared" si="8"/>
        <v/>
      </c>
      <c r="D62" s="45" t="str">
        <f t="shared" si="8"/>
        <v/>
      </c>
      <c r="E62" s="45" t="str">
        <f t="shared" si="8"/>
        <v/>
      </c>
      <c r="F62" s="45" t="str">
        <f t="shared" si="8"/>
        <v/>
      </c>
      <c r="G62" s="45" t="str">
        <f t="shared" si="8"/>
        <v/>
      </c>
      <c r="H62" s="45" t="str">
        <f t="shared" si="8"/>
        <v/>
      </c>
      <c r="I62" s="45">
        <f t="shared" si="8"/>
        <v>-1.6576086956521685E-2</v>
      </c>
      <c r="J62" s="45" t="str">
        <f t="shared" si="8"/>
        <v/>
      </c>
      <c r="K62" s="45" t="str">
        <f t="shared" si="8"/>
        <v/>
      </c>
      <c r="L62" s="31"/>
      <c r="M62" s="53" t="str">
        <f t="shared" si="9"/>
        <v/>
      </c>
      <c r="N62" s="53" t="str">
        <f t="shared" si="9"/>
        <v/>
      </c>
      <c r="O62" s="53" t="str">
        <f t="shared" si="9"/>
        <v/>
      </c>
      <c r="P62" s="53" t="str">
        <f t="shared" si="9"/>
        <v/>
      </c>
      <c r="Q62" s="53" t="str">
        <f t="shared" si="9"/>
        <v/>
      </c>
      <c r="R62" s="53" t="str">
        <f t="shared" si="9"/>
        <v/>
      </c>
      <c r="S62" s="53" t="str">
        <f t="shared" si="9"/>
        <v/>
      </c>
      <c r="T62" s="53" t="str">
        <f t="shared" si="9"/>
        <v/>
      </c>
      <c r="U62" s="53" t="str">
        <f t="shared" si="9"/>
        <v/>
      </c>
      <c r="V62" s="2">
        <v>138</v>
      </c>
    </row>
    <row r="63" spans="1:22" ht="15.6" customHeight="1" x14ac:dyDescent="0.25">
      <c r="A63" s="12"/>
      <c r="B63" s="2">
        <v>139</v>
      </c>
      <c r="C63" s="45" t="str">
        <f t="shared" si="8"/>
        <v/>
      </c>
      <c r="D63" s="45" t="str">
        <f t="shared" si="8"/>
        <v/>
      </c>
      <c r="E63" s="45" t="str">
        <f t="shared" si="8"/>
        <v/>
      </c>
      <c r="F63" s="45" t="str">
        <f t="shared" si="8"/>
        <v/>
      </c>
      <c r="G63" s="45" t="str">
        <f t="shared" si="8"/>
        <v/>
      </c>
      <c r="H63" s="45" t="str">
        <f t="shared" si="8"/>
        <v/>
      </c>
      <c r="I63" s="45" t="str">
        <f t="shared" si="8"/>
        <v/>
      </c>
      <c r="J63" s="45" t="str">
        <f t="shared" si="8"/>
        <v/>
      </c>
      <c r="K63" s="45" t="str">
        <f t="shared" si="8"/>
        <v/>
      </c>
      <c r="L63" s="31"/>
      <c r="M63" s="53" t="str">
        <f t="shared" si="9"/>
        <v/>
      </c>
      <c r="N63" s="53" t="str">
        <f t="shared" si="9"/>
        <v/>
      </c>
      <c r="O63" s="53" t="str">
        <f t="shared" si="9"/>
        <v/>
      </c>
      <c r="P63" s="53" t="str">
        <f t="shared" si="9"/>
        <v/>
      </c>
      <c r="Q63" s="53" t="str">
        <f t="shared" si="9"/>
        <v/>
      </c>
      <c r="R63" s="53" t="str">
        <f t="shared" si="9"/>
        <v/>
      </c>
      <c r="S63" s="53" t="str">
        <f t="shared" si="9"/>
        <v/>
      </c>
      <c r="T63" s="53" t="str">
        <f t="shared" si="9"/>
        <v/>
      </c>
      <c r="U63" s="53" t="str">
        <f t="shared" si="9"/>
        <v/>
      </c>
      <c r="V63" s="2">
        <v>139</v>
      </c>
    </row>
    <row r="64" spans="1:22" ht="15.6" customHeight="1" x14ac:dyDescent="0.25">
      <c r="A64" s="12"/>
      <c r="B64" s="2">
        <v>140</v>
      </c>
      <c r="C64" s="45" t="str">
        <f t="shared" si="8"/>
        <v/>
      </c>
      <c r="D64" s="45" t="str">
        <f t="shared" si="8"/>
        <v/>
      </c>
      <c r="E64" s="45" t="str">
        <f t="shared" si="8"/>
        <v/>
      </c>
      <c r="F64" s="45" t="str">
        <f t="shared" si="8"/>
        <v/>
      </c>
      <c r="G64" s="45" t="str">
        <f t="shared" si="8"/>
        <v/>
      </c>
      <c r="H64" s="45" t="str">
        <f t="shared" si="8"/>
        <v/>
      </c>
      <c r="I64" s="45" t="str">
        <f t="shared" si="8"/>
        <v/>
      </c>
      <c r="J64" s="45" t="str">
        <f t="shared" si="8"/>
        <v/>
      </c>
      <c r="K64" s="45" t="str">
        <f t="shared" si="8"/>
        <v/>
      </c>
      <c r="L64" s="31"/>
      <c r="M64" s="53" t="str">
        <f t="shared" si="9"/>
        <v/>
      </c>
      <c r="N64" s="53" t="str">
        <f t="shared" si="9"/>
        <v/>
      </c>
      <c r="O64" s="53" t="str">
        <f t="shared" si="9"/>
        <v/>
      </c>
      <c r="P64" s="53" t="str">
        <f t="shared" si="9"/>
        <v/>
      </c>
      <c r="Q64" s="53" t="str">
        <f t="shared" si="9"/>
        <v/>
      </c>
      <c r="R64" s="53" t="str">
        <f t="shared" si="9"/>
        <v/>
      </c>
      <c r="S64" s="53" t="str">
        <f t="shared" si="9"/>
        <v/>
      </c>
      <c r="T64" s="53" t="str">
        <f t="shared" si="9"/>
        <v/>
      </c>
      <c r="U64" s="53" t="str">
        <f t="shared" si="9"/>
        <v/>
      </c>
      <c r="V64" s="2">
        <v>140</v>
      </c>
    </row>
    <row r="65" spans="1:22" ht="15.6" customHeight="1" x14ac:dyDescent="0.25">
      <c r="A65" s="12"/>
      <c r="B65" s="2">
        <v>141</v>
      </c>
      <c r="C65" s="45" t="str">
        <f t="shared" si="8"/>
        <v/>
      </c>
      <c r="D65" s="45" t="str">
        <f t="shared" si="8"/>
        <v/>
      </c>
      <c r="E65" s="45" t="str">
        <f t="shared" si="8"/>
        <v/>
      </c>
      <c r="F65" s="45" t="str">
        <f t="shared" si="8"/>
        <v/>
      </c>
      <c r="G65" s="45" t="str">
        <f t="shared" si="8"/>
        <v/>
      </c>
      <c r="H65" s="45" t="str">
        <f t="shared" si="8"/>
        <v/>
      </c>
      <c r="I65" s="45" t="str">
        <f t="shared" si="8"/>
        <v/>
      </c>
      <c r="J65" s="45" t="str">
        <f t="shared" si="8"/>
        <v/>
      </c>
      <c r="K65" s="45" t="str">
        <f t="shared" si="8"/>
        <v/>
      </c>
      <c r="L65" s="31"/>
      <c r="M65" s="53" t="str">
        <f t="shared" si="9"/>
        <v/>
      </c>
      <c r="N65" s="53" t="str">
        <f t="shared" si="9"/>
        <v/>
      </c>
      <c r="O65" s="53" t="str">
        <f t="shared" si="9"/>
        <v/>
      </c>
      <c r="P65" s="53" t="str">
        <f t="shared" si="9"/>
        <v/>
      </c>
      <c r="Q65" s="53" t="str">
        <f t="shared" si="9"/>
        <v/>
      </c>
      <c r="R65" s="53" t="str">
        <f t="shared" si="9"/>
        <v/>
      </c>
      <c r="S65" s="53" t="str">
        <f t="shared" si="9"/>
        <v/>
      </c>
      <c r="T65" s="53" t="str">
        <f t="shared" si="9"/>
        <v/>
      </c>
      <c r="U65" s="53" t="str">
        <f t="shared" si="9"/>
        <v/>
      </c>
      <c r="V65" s="2">
        <v>141</v>
      </c>
    </row>
    <row r="66" spans="1:22" ht="15.6" customHeight="1" x14ac:dyDescent="0.25">
      <c r="A66" s="12"/>
      <c r="B66" s="2">
        <v>142</v>
      </c>
      <c r="C66" s="45" t="str">
        <f t="shared" si="8"/>
        <v/>
      </c>
      <c r="D66" s="45" t="str">
        <f t="shared" si="8"/>
        <v/>
      </c>
      <c r="E66" s="45" t="str">
        <f t="shared" si="8"/>
        <v/>
      </c>
      <c r="F66" s="45" t="str">
        <f t="shared" si="8"/>
        <v/>
      </c>
      <c r="G66" s="45" t="str">
        <f t="shared" si="8"/>
        <v/>
      </c>
      <c r="H66" s="45" t="str">
        <f t="shared" si="8"/>
        <v/>
      </c>
      <c r="I66" s="45" t="str">
        <f t="shared" si="8"/>
        <v/>
      </c>
      <c r="J66" s="45" t="str">
        <f t="shared" si="8"/>
        <v/>
      </c>
      <c r="K66" s="45" t="str">
        <f t="shared" si="8"/>
        <v/>
      </c>
      <c r="L66" s="31"/>
      <c r="M66" s="53" t="str">
        <f t="shared" si="9"/>
        <v/>
      </c>
      <c r="N66" s="53" t="str">
        <f t="shared" si="9"/>
        <v/>
      </c>
      <c r="O66" s="53" t="str">
        <f t="shared" si="9"/>
        <v/>
      </c>
      <c r="P66" s="53" t="str">
        <f t="shared" si="9"/>
        <v/>
      </c>
      <c r="Q66" s="53" t="str">
        <f t="shared" si="9"/>
        <v/>
      </c>
      <c r="R66" s="53" t="str">
        <f t="shared" si="9"/>
        <v/>
      </c>
      <c r="S66" s="53" t="str">
        <f t="shared" si="9"/>
        <v/>
      </c>
      <c r="T66" s="53" t="str">
        <f t="shared" si="9"/>
        <v/>
      </c>
      <c r="U66" s="53" t="str">
        <f t="shared" si="9"/>
        <v/>
      </c>
      <c r="V66" s="2">
        <v>142</v>
      </c>
    </row>
    <row r="67" spans="1:22" ht="15.6" customHeight="1" x14ac:dyDescent="0.25">
      <c r="A67" s="12"/>
      <c r="B67" s="2">
        <v>143</v>
      </c>
      <c r="C67" s="45" t="str">
        <f t="shared" si="8"/>
        <v/>
      </c>
      <c r="D67" s="45" t="str">
        <f t="shared" si="8"/>
        <v/>
      </c>
      <c r="E67" s="45" t="str">
        <f t="shared" si="8"/>
        <v/>
      </c>
      <c r="F67" s="45" t="str">
        <f t="shared" si="8"/>
        <v/>
      </c>
      <c r="G67" s="45" t="str">
        <f t="shared" si="8"/>
        <v/>
      </c>
      <c r="H67" s="45" t="str">
        <f t="shared" si="8"/>
        <v/>
      </c>
      <c r="I67" s="45" t="str">
        <f t="shared" si="8"/>
        <v/>
      </c>
      <c r="J67" s="45" t="str">
        <f t="shared" si="8"/>
        <v/>
      </c>
      <c r="K67" s="45" t="str">
        <f t="shared" si="8"/>
        <v/>
      </c>
      <c r="L67" s="31"/>
      <c r="M67" s="53" t="str">
        <f t="shared" si="9"/>
        <v/>
      </c>
      <c r="N67" s="53" t="str">
        <f t="shared" si="9"/>
        <v/>
      </c>
      <c r="O67" s="53" t="str">
        <f t="shared" si="9"/>
        <v/>
      </c>
      <c r="P67" s="53" t="str">
        <f t="shared" si="9"/>
        <v/>
      </c>
      <c r="Q67" s="53" t="str">
        <f t="shared" si="9"/>
        <v/>
      </c>
      <c r="R67" s="53" t="str">
        <f t="shared" si="9"/>
        <v/>
      </c>
      <c r="S67" s="53" t="str">
        <f t="shared" si="9"/>
        <v/>
      </c>
      <c r="T67" s="53" t="str">
        <f t="shared" si="9"/>
        <v/>
      </c>
      <c r="U67" s="53" t="str">
        <f t="shared" si="9"/>
        <v/>
      </c>
      <c r="V67" s="2">
        <v>143</v>
      </c>
    </row>
    <row r="68" spans="1:22" ht="15.6" customHeight="1" x14ac:dyDescent="0.25">
      <c r="A68" s="12"/>
      <c r="B68" s="2">
        <v>144</v>
      </c>
      <c r="C68" s="45" t="str">
        <f t="shared" ref="C68:K74" si="10">IF(ABS(-100*(1-(C$16/$B68)*($F$12/($F$4/$F$2))))&lt;=$E$84,-100*(1-(C$16/$B68)*($F$12/($F$4/$F$2)))/100,"")</f>
        <v/>
      </c>
      <c r="D68" s="45" t="str">
        <f t="shared" si="10"/>
        <v/>
      </c>
      <c r="E68" s="45" t="str">
        <f t="shared" si="10"/>
        <v/>
      </c>
      <c r="F68" s="45" t="str">
        <f t="shared" si="10"/>
        <v/>
      </c>
      <c r="G68" s="45" t="str">
        <f t="shared" si="10"/>
        <v/>
      </c>
      <c r="H68" s="45" t="str">
        <f t="shared" si="10"/>
        <v/>
      </c>
      <c r="I68" s="45" t="str">
        <f t="shared" si="10"/>
        <v/>
      </c>
      <c r="J68" s="45" t="str">
        <f t="shared" si="10"/>
        <v/>
      </c>
      <c r="K68" s="45" t="str">
        <f t="shared" si="10"/>
        <v/>
      </c>
      <c r="L68" s="31"/>
      <c r="M68" s="53" t="str">
        <f t="shared" ref="M68:U74" si="11">IF(ABS(-100*(1-(M$16/$B68)*($F$12/($F$4/$F$2))/1.609))&lt;=$E$84,-100*(1-(M$16/$B68)*($F$12/($F$4/$F$2))/1.609)/100,"")</f>
        <v/>
      </c>
      <c r="N68" s="53" t="str">
        <f t="shared" si="11"/>
        <v/>
      </c>
      <c r="O68" s="53" t="str">
        <f t="shared" si="11"/>
        <v/>
      </c>
      <c r="P68" s="53" t="str">
        <f t="shared" si="11"/>
        <v/>
      </c>
      <c r="Q68" s="53" t="str">
        <f t="shared" si="11"/>
        <v/>
      </c>
      <c r="R68" s="53" t="str">
        <f t="shared" si="11"/>
        <v/>
      </c>
      <c r="S68" s="53" t="str">
        <f t="shared" si="11"/>
        <v/>
      </c>
      <c r="T68" s="53" t="str">
        <f t="shared" si="11"/>
        <v/>
      </c>
      <c r="U68" s="53" t="str">
        <f t="shared" si="11"/>
        <v/>
      </c>
      <c r="V68" s="2">
        <v>144</v>
      </c>
    </row>
    <row r="69" spans="1:22" ht="15.6" customHeight="1" x14ac:dyDescent="0.25">
      <c r="A69" s="12"/>
      <c r="B69" s="2">
        <v>145</v>
      </c>
      <c r="C69" s="45" t="str">
        <f t="shared" si="10"/>
        <v/>
      </c>
      <c r="D69" s="45" t="str">
        <f t="shared" si="10"/>
        <v/>
      </c>
      <c r="E69" s="45" t="str">
        <f t="shared" si="10"/>
        <v/>
      </c>
      <c r="F69" s="45" t="str">
        <f t="shared" si="10"/>
        <v/>
      </c>
      <c r="G69" s="45" t="str">
        <f t="shared" si="10"/>
        <v/>
      </c>
      <c r="H69" s="45" t="str">
        <f t="shared" si="10"/>
        <v/>
      </c>
      <c r="I69" s="45" t="str">
        <f t="shared" si="10"/>
        <v/>
      </c>
      <c r="J69" s="45" t="str">
        <f t="shared" si="10"/>
        <v/>
      </c>
      <c r="K69" s="45" t="str">
        <f t="shared" si="10"/>
        <v/>
      </c>
      <c r="L69" s="31"/>
      <c r="M69" s="53" t="str">
        <f t="shared" si="11"/>
        <v/>
      </c>
      <c r="N69" s="53" t="str">
        <f t="shared" si="11"/>
        <v/>
      </c>
      <c r="O69" s="53" t="str">
        <f t="shared" si="11"/>
        <v/>
      </c>
      <c r="P69" s="53" t="str">
        <f t="shared" si="11"/>
        <v/>
      </c>
      <c r="Q69" s="53" t="str">
        <f t="shared" si="11"/>
        <v/>
      </c>
      <c r="R69" s="53" t="str">
        <f t="shared" si="11"/>
        <v/>
      </c>
      <c r="S69" s="53" t="str">
        <f t="shared" si="11"/>
        <v/>
      </c>
      <c r="T69" s="53" t="str">
        <f t="shared" si="11"/>
        <v/>
      </c>
      <c r="U69" s="53" t="str">
        <f t="shared" si="11"/>
        <v/>
      </c>
      <c r="V69" s="2">
        <v>145</v>
      </c>
    </row>
    <row r="70" spans="1:22" ht="15.6" customHeight="1" x14ac:dyDescent="0.25">
      <c r="A70" s="12"/>
      <c r="B70" s="2">
        <v>146</v>
      </c>
      <c r="C70" s="45" t="str">
        <f t="shared" si="10"/>
        <v/>
      </c>
      <c r="D70" s="45" t="str">
        <f t="shared" si="10"/>
        <v/>
      </c>
      <c r="E70" s="45" t="str">
        <f t="shared" si="10"/>
        <v/>
      </c>
      <c r="F70" s="45" t="str">
        <f t="shared" si="10"/>
        <v/>
      </c>
      <c r="G70" s="45" t="str">
        <f t="shared" si="10"/>
        <v/>
      </c>
      <c r="H70" s="45" t="str">
        <f t="shared" si="10"/>
        <v/>
      </c>
      <c r="I70" s="45" t="str">
        <f t="shared" si="10"/>
        <v/>
      </c>
      <c r="J70" s="45" t="str">
        <f t="shared" si="10"/>
        <v/>
      </c>
      <c r="K70" s="45" t="str">
        <f t="shared" si="10"/>
        <v/>
      </c>
      <c r="L70" s="31"/>
      <c r="M70" s="53" t="str">
        <f t="shared" si="11"/>
        <v/>
      </c>
      <c r="N70" s="53" t="str">
        <f t="shared" si="11"/>
        <v/>
      </c>
      <c r="O70" s="53" t="str">
        <f t="shared" si="11"/>
        <v/>
      </c>
      <c r="P70" s="53" t="str">
        <f t="shared" si="11"/>
        <v/>
      </c>
      <c r="Q70" s="53" t="str">
        <f t="shared" si="11"/>
        <v/>
      </c>
      <c r="R70" s="53" t="str">
        <f t="shared" si="11"/>
        <v/>
      </c>
      <c r="S70" s="53" t="str">
        <f t="shared" si="11"/>
        <v/>
      </c>
      <c r="T70" s="53" t="str">
        <f t="shared" si="11"/>
        <v/>
      </c>
      <c r="U70" s="53" t="str">
        <f t="shared" si="11"/>
        <v/>
      </c>
      <c r="V70" s="2">
        <v>146</v>
      </c>
    </row>
    <row r="71" spans="1:22" ht="15.6" customHeight="1" x14ac:dyDescent="0.25">
      <c r="A71" s="12"/>
      <c r="B71" s="2">
        <v>147</v>
      </c>
      <c r="C71" s="45" t="str">
        <f t="shared" si="10"/>
        <v/>
      </c>
      <c r="D71" s="45" t="str">
        <f t="shared" si="10"/>
        <v/>
      </c>
      <c r="E71" s="45" t="str">
        <f t="shared" si="10"/>
        <v/>
      </c>
      <c r="F71" s="45" t="str">
        <f t="shared" si="10"/>
        <v/>
      </c>
      <c r="G71" s="45" t="str">
        <f t="shared" si="10"/>
        <v/>
      </c>
      <c r="H71" s="45" t="str">
        <f t="shared" si="10"/>
        <v/>
      </c>
      <c r="I71" s="45" t="str">
        <f t="shared" si="10"/>
        <v/>
      </c>
      <c r="J71" s="45" t="str">
        <f t="shared" si="10"/>
        <v/>
      </c>
      <c r="K71" s="45" t="str">
        <f t="shared" si="10"/>
        <v/>
      </c>
      <c r="L71" s="31"/>
      <c r="M71" s="53" t="str">
        <f t="shared" si="11"/>
        <v/>
      </c>
      <c r="N71" s="53" t="str">
        <f t="shared" si="11"/>
        <v/>
      </c>
      <c r="O71" s="53" t="str">
        <f t="shared" si="11"/>
        <v/>
      </c>
      <c r="P71" s="53" t="str">
        <f t="shared" si="11"/>
        <v/>
      </c>
      <c r="Q71" s="53" t="str">
        <f t="shared" si="11"/>
        <v/>
      </c>
      <c r="R71" s="53" t="str">
        <f t="shared" si="11"/>
        <v/>
      </c>
      <c r="S71" s="53" t="str">
        <f t="shared" si="11"/>
        <v/>
      </c>
      <c r="T71" s="53" t="str">
        <f t="shared" si="11"/>
        <v/>
      </c>
      <c r="U71" s="53" t="str">
        <f t="shared" si="11"/>
        <v/>
      </c>
      <c r="V71" s="2">
        <v>147</v>
      </c>
    </row>
    <row r="72" spans="1:22" ht="15.6" customHeight="1" x14ac:dyDescent="0.25">
      <c r="A72" s="12"/>
      <c r="B72" s="2">
        <v>148</v>
      </c>
      <c r="C72" s="45" t="str">
        <f t="shared" si="10"/>
        <v/>
      </c>
      <c r="D72" s="45" t="str">
        <f t="shared" si="10"/>
        <v/>
      </c>
      <c r="E72" s="45" t="str">
        <f t="shared" si="10"/>
        <v/>
      </c>
      <c r="F72" s="45" t="str">
        <f t="shared" si="10"/>
        <v/>
      </c>
      <c r="G72" s="45" t="str">
        <f t="shared" si="10"/>
        <v/>
      </c>
      <c r="H72" s="45" t="str">
        <f t="shared" si="10"/>
        <v/>
      </c>
      <c r="I72" s="45" t="str">
        <f t="shared" si="10"/>
        <v/>
      </c>
      <c r="J72" s="45" t="str">
        <f t="shared" si="10"/>
        <v/>
      </c>
      <c r="K72" s="45" t="str">
        <f t="shared" si="10"/>
        <v/>
      </c>
      <c r="L72" s="31"/>
      <c r="M72" s="53" t="str">
        <f t="shared" si="11"/>
        <v/>
      </c>
      <c r="N72" s="53" t="str">
        <f t="shared" si="11"/>
        <v/>
      </c>
      <c r="O72" s="53" t="str">
        <f t="shared" si="11"/>
        <v/>
      </c>
      <c r="P72" s="53" t="str">
        <f t="shared" si="11"/>
        <v/>
      </c>
      <c r="Q72" s="53" t="str">
        <f t="shared" si="11"/>
        <v/>
      </c>
      <c r="R72" s="53" t="str">
        <f t="shared" si="11"/>
        <v/>
      </c>
      <c r="S72" s="53" t="str">
        <f t="shared" si="11"/>
        <v/>
      </c>
      <c r="T72" s="53" t="str">
        <f t="shared" si="11"/>
        <v/>
      </c>
      <c r="U72" s="53" t="str">
        <f t="shared" si="11"/>
        <v/>
      </c>
      <c r="V72" s="2">
        <v>148</v>
      </c>
    </row>
    <row r="73" spans="1:22" ht="15.6" customHeight="1" x14ac:dyDescent="0.25">
      <c r="A73" s="12"/>
      <c r="B73" s="2">
        <v>149</v>
      </c>
      <c r="C73" s="45" t="str">
        <f t="shared" si="10"/>
        <v/>
      </c>
      <c r="D73" s="45" t="str">
        <f t="shared" si="10"/>
        <v/>
      </c>
      <c r="E73" s="45" t="str">
        <f t="shared" si="10"/>
        <v/>
      </c>
      <c r="F73" s="45" t="str">
        <f t="shared" si="10"/>
        <v/>
      </c>
      <c r="G73" s="45" t="str">
        <f t="shared" si="10"/>
        <v/>
      </c>
      <c r="H73" s="45" t="str">
        <f t="shared" si="10"/>
        <v/>
      </c>
      <c r="I73" s="45" t="str">
        <f t="shared" si="10"/>
        <v/>
      </c>
      <c r="J73" s="45" t="str">
        <f t="shared" si="10"/>
        <v/>
      </c>
      <c r="K73" s="45" t="str">
        <f t="shared" si="10"/>
        <v/>
      </c>
      <c r="L73" s="31"/>
      <c r="M73" s="53" t="str">
        <f t="shared" si="11"/>
        <v/>
      </c>
      <c r="N73" s="53" t="str">
        <f t="shared" si="11"/>
        <v/>
      </c>
      <c r="O73" s="53" t="str">
        <f t="shared" si="11"/>
        <v/>
      </c>
      <c r="P73" s="53" t="str">
        <f t="shared" si="11"/>
        <v/>
      </c>
      <c r="Q73" s="53" t="str">
        <f t="shared" si="11"/>
        <v/>
      </c>
      <c r="R73" s="53" t="str">
        <f t="shared" si="11"/>
        <v/>
      </c>
      <c r="S73" s="53" t="str">
        <f t="shared" si="11"/>
        <v/>
      </c>
      <c r="T73" s="53" t="str">
        <f t="shared" si="11"/>
        <v/>
      </c>
      <c r="U73" s="53" t="str">
        <f t="shared" si="11"/>
        <v/>
      </c>
      <c r="V73" s="2">
        <v>149</v>
      </c>
    </row>
    <row r="74" spans="1:22" ht="15.6" customHeight="1" x14ac:dyDescent="0.25">
      <c r="A74" s="12"/>
      <c r="B74" s="2">
        <v>150</v>
      </c>
      <c r="C74" s="45" t="str">
        <f t="shared" si="10"/>
        <v/>
      </c>
      <c r="D74" s="45" t="str">
        <f t="shared" si="10"/>
        <v/>
      </c>
      <c r="E74" s="45" t="str">
        <f t="shared" si="10"/>
        <v/>
      </c>
      <c r="F74" s="45" t="str">
        <f t="shared" si="10"/>
        <v/>
      </c>
      <c r="G74" s="45" t="str">
        <f t="shared" si="10"/>
        <v/>
      </c>
      <c r="H74" s="45" t="str">
        <f t="shared" si="10"/>
        <v/>
      </c>
      <c r="I74" s="45" t="str">
        <f t="shared" si="10"/>
        <v/>
      </c>
      <c r="J74" s="45" t="str">
        <f t="shared" si="10"/>
        <v/>
      </c>
      <c r="K74" s="45" t="str">
        <f t="shared" si="10"/>
        <v/>
      </c>
      <c r="L74" s="31"/>
      <c r="M74" s="53" t="str">
        <f t="shared" si="11"/>
        <v/>
      </c>
      <c r="N74" s="53" t="str">
        <f t="shared" si="11"/>
        <v/>
      </c>
      <c r="O74" s="53" t="str">
        <f t="shared" si="11"/>
        <v/>
      </c>
      <c r="P74" s="53" t="str">
        <f t="shared" si="11"/>
        <v/>
      </c>
      <c r="Q74" s="53" t="str">
        <f t="shared" si="11"/>
        <v/>
      </c>
      <c r="R74" s="53" t="str">
        <f t="shared" si="11"/>
        <v/>
      </c>
      <c r="S74" s="53" t="str">
        <f t="shared" si="11"/>
        <v/>
      </c>
      <c r="T74" s="53" t="str">
        <f t="shared" si="11"/>
        <v/>
      </c>
      <c r="U74" s="53" t="str">
        <f t="shared" si="11"/>
        <v/>
      </c>
      <c r="V74" s="2">
        <v>150</v>
      </c>
    </row>
    <row r="75" spans="1:22" s="5" customFormat="1" ht="15.6" customHeight="1" x14ac:dyDescent="0.25">
      <c r="A75" s="12"/>
      <c r="B75" s="2"/>
      <c r="C75" s="32"/>
      <c r="D75" s="32"/>
      <c r="E75" s="32"/>
      <c r="F75" s="32"/>
      <c r="G75" s="32"/>
      <c r="H75" s="32"/>
      <c r="I75" s="32"/>
      <c r="J75" s="32"/>
      <c r="K75" s="32"/>
      <c r="L75" s="12"/>
      <c r="M75" s="32"/>
      <c r="N75" s="32"/>
      <c r="O75" s="32"/>
      <c r="P75" s="32"/>
      <c r="Q75" s="32"/>
      <c r="R75" s="32"/>
      <c r="S75" s="32"/>
      <c r="T75" s="32"/>
      <c r="U75" s="32"/>
      <c r="V75" s="2"/>
    </row>
    <row r="76" spans="1:22" s="43" customFormat="1" ht="15.6" customHeight="1" x14ac:dyDescent="0.25">
      <c r="D76" s="43" t="s">
        <v>51</v>
      </c>
      <c r="L76" s="44"/>
    </row>
    <row r="77" spans="1:22" s="43" customFormat="1" ht="15.6" customHeight="1" x14ac:dyDescent="0.25">
      <c r="L77" s="44"/>
    </row>
    <row r="78" spans="1:22" s="40" customFormat="1" ht="15.6" customHeight="1" x14ac:dyDescent="0.25">
      <c r="L78" s="41"/>
      <c r="U78" s="42" t="s">
        <v>53</v>
      </c>
    </row>
    <row r="79" spans="1:22" s="5" customFormat="1" ht="15.6" customHeight="1" x14ac:dyDescent="0.2">
      <c r="L79" s="33"/>
    </row>
    <row r="80" spans="1:22" s="5" customFormat="1" ht="15.6" customHeight="1" x14ac:dyDescent="0.2">
      <c r="L80" s="33"/>
    </row>
    <row r="81" spans="5:12" s="5" customFormat="1" ht="15.6" customHeight="1" x14ac:dyDescent="0.2">
      <c r="L81" s="33"/>
    </row>
    <row r="82" spans="5:12" s="5" customFormat="1" ht="15.6" customHeight="1" x14ac:dyDescent="0.2">
      <c r="L82" s="33"/>
    </row>
    <row r="83" spans="5:12" s="5" customFormat="1" ht="15.6" customHeight="1" x14ac:dyDescent="0.2">
      <c r="L83" s="33"/>
    </row>
    <row r="84" spans="5:12" s="5" customFormat="1" ht="15.6" customHeight="1" x14ac:dyDescent="0.25">
      <c r="E84" s="37">
        <v>2</v>
      </c>
      <c r="F84" s="38" t="s">
        <v>52</v>
      </c>
      <c r="G84" s="39"/>
      <c r="L84" s="33"/>
    </row>
    <row r="85" spans="5:12" s="5" customFormat="1" ht="15.6" customHeight="1" x14ac:dyDescent="0.2">
      <c r="L85" s="33"/>
    </row>
    <row r="86" spans="5:12" s="5" customFormat="1" ht="15.6" customHeight="1" x14ac:dyDescent="0.2">
      <c r="L86" s="33"/>
    </row>
    <row r="87" spans="5:12" s="5" customFormat="1" ht="15.6" customHeight="1" x14ac:dyDescent="0.2">
      <c r="L87" s="33"/>
    </row>
    <row r="88" spans="5:12" s="5" customFormat="1" ht="15.6" customHeight="1" x14ac:dyDescent="0.2">
      <c r="L88" s="33"/>
    </row>
    <row r="89" spans="5:12" s="5" customFormat="1" ht="15.6" customHeight="1" x14ac:dyDescent="0.2">
      <c r="L89" s="33"/>
    </row>
    <row r="90" spans="5:12" s="5" customFormat="1" ht="15.6" customHeight="1" x14ac:dyDescent="0.2">
      <c r="L90" s="33"/>
    </row>
    <row r="91" spans="5:12" s="5" customFormat="1" ht="15.6" customHeight="1" x14ac:dyDescent="0.2">
      <c r="L91" s="33"/>
    </row>
    <row r="92" spans="5:12" s="5" customFormat="1" ht="15.6" customHeight="1" x14ac:dyDescent="0.2">
      <c r="L92" s="33"/>
    </row>
    <row r="93" spans="5:12" s="5" customFormat="1" ht="15.6" customHeight="1" x14ac:dyDescent="0.2">
      <c r="L93" s="33"/>
    </row>
    <row r="94" spans="5:12" s="5" customFormat="1" ht="15.6" customHeight="1" x14ac:dyDescent="0.2">
      <c r="L94" s="33"/>
    </row>
    <row r="95" spans="5:12" s="5" customFormat="1" ht="15.6" customHeight="1" x14ac:dyDescent="0.2">
      <c r="L95" s="33"/>
    </row>
    <row r="96" spans="5:12" s="5" customFormat="1" ht="15.6" customHeight="1" x14ac:dyDescent="0.2">
      <c r="L96" s="33"/>
    </row>
    <row r="97" spans="12:12" s="5" customFormat="1" ht="15.6" customHeight="1" x14ac:dyDescent="0.2">
      <c r="L97" s="33"/>
    </row>
    <row r="98" spans="12:12" s="5" customFormat="1" ht="15.6" customHeight="1" x14ac:dyDescent="0.2">
      <c r="L98" s="33"/>
    </row>
    <row r="99" spans="12:12" s="5" customFormat="1" ht="15.6" customHeight="1" x14ac:dyDescent="0.2">
      <c r="L99" s="33"/>
    </row>
    <row r="100" spans="12:12" s="5" customFormat="1" ht="15.6" customHeight="1" x14ac:dyDescent="0.2">
      <c r="L100" s="33"/>
    </row>
    <row r="101" spans="12:12" s="5" customFormat="1" ht="15.6" customHeight="1" x14ac:dyDescent="0.2">
      <c r="L101" s="33"/>
    </row>
    <row r="102" spans="12:12" s="5" customFormat="1" ht="15.6" customHeight="1" x14ac:dyDescent="0.2">
      <c r="L102" s="33"/>
    </row>
    <row r="103" spans="12:12" s="5" customFormat="1" ht="15.6" customHeight="1" x14ac:dyDescent="0.2">
      <c r="L103" s="33"/>
    </row>
    <row r="104" spans="12:12" s="5" customFormat="1" ht="15.6" customHeight="1" x14ac:dyDescent="0.2">
      <c r="L104" s="33"/>
    </row>
    <row r="105" spans="12:12" s="5" customFormat="1" ht="15.6" customHeight="1" x14ac:dyDescent="0.2">
      <c r="L105" s="33"/>
    </row>
    <row r="106" spans="12:12" s="5" customFormat="1" ht="15.6" customHeight="1" x14ac:dyDescent="0.2">
      <c r="L106" s="33"/>
    </row>
    <row r="107" spans="12:12" s="5" customFormat="1" ht="15.6" customHeight="1" x14ac:dyDescent="0.2">
      <c r="L107" s="33"/>
    </row>
    <row r="108" spans="12:12" s="5" customFormat="1" ht="15.6" customHeight="1" x14ac:dyDescent="0.2">
      <c r="L108" s="33"/>
    </row>
    <row r="109" spans="12:12" s="5" customFormat="1" ht="15.6" customHeight="1" x14ac:dyDescent="0.2">
      <c r="L109" s="33"/>
    </row>
    <row r="110" spans="12:12" s="5" customFormat="1" ht="15.6" customHeight="1" x14ac:dyDescent="0.2">
      <c r="L110" s="33"/>
    </row>
    <row r="111" spans="12:12" s="5" customFormat="1" ht="15.6" customHeight="1" x14ac:dyDescent="0.2">
      <c r="L111" s="33"/>
    </row>
    <row r="112" spans="12:12" s="5" customFormat="1" ht="15.6" customHeight="1" x14ac:dyDescent="0.2">
      <c r="L112" s="33"/>
    </row>
    <row r="113" spans="12:12" s="5" customFormat="1" ht="15.6" customHeight="1" x14ac:dyDescent="0.2">
      <c r="L113" s="33"/>
    </row>
    <row r="114" spans="12:12" s="5" customFormat="1" ht="15.6" customHeight="1" x14ac:dyDescent="0.2">
      <c r="L114" s="33"/>
    </row>
    <row r="115" spans="12:12" s="5" customFormat="1" ht="15.6" customHeight="1" x14ac:dyDescent="0.2">
      <c r="L115" s="33"/>
    </row>
    <row r="116" spans="12:12" s="5" customFormat="1" ht="15.6" customHeight="1" x14ac:dyDescent="0.2">
      <c r="L116" s="33"/>
    </row>
    <row r="117" spans="12:12" s="5" customFormat="1" ht="15.6" customHeight="1" x14ac:dyDescent="0.2">
      <c r="L117" s="33"/>
    </row>
    <row r="118" spans="12:12" s="5" customFormat="1" ht="15.6" customHeight="1" x14ac:dyDescent="0.2">
      <c r="L118" s="33"/>
    </row>
    <row r="119" spans="12:12" s="5" customFormat="1" ht="15.6" customHeight="1" x14ac:dyDescent="0.2">
      <c r="L119" s="33"/>
    </row>
    <row r="120" spans="12:12" s="5" customFormat="1" ht="15.6" customHeight="1" x14ac:dyDescent="0.2">
      <c r="L120" s="33"/>
    </row>
    <row r="121" spans="12:12" s="5" customFormat="1" ht="15.6" customHeight="1" x14ac:dyDescent="0.2">
      <c r="L121" s="33"/>
    </row>
    <row r="122" spans="12:12" s="5" customFormat="1" ht="15.6" customHeight="1" x14ac:dyDescent="0.2">
      <c r="L122" s="33"/>
    </row>
    <row r="123" spans="12:12" s="5" customFormat="1" ht="15.6" customHeight="1" x14ac:dyDescent="0.2">
      <c r="L123" s="33"/>
    </row>
    <row r="124" spans="12:12" s="5" customFormat="1" ht="15.6" customHeight="1" x14ac:dyDescent="0.2">
      <c r="L124" s="33"/>
    </row>
    <row r="125" spans="12:12" s="5" customFormat="1" ht="15.6" customHeight="1" x14ac:dyDescent="0.2">
      <c r="L125" s="33"/>
    </row>
    <row r="126" spans="12:12" s="5" customFormat="1" ht="15.6" customHeight="1" x14ac:dyDescent="0.2">
      <c r="L126" s="33"/>
    </row>
    <row r="127" spans="12:12" s="5" customFormat="1" ht="15.6" customHeight="1" x14ac:dyDescent="0.2">
      <c r="L127" s="33"/>
    </row>
    <row r="128" spans="12:12" s="5" customFormat="1" ht="15.6" customHeight="1" x14ac:dyDescent="0.2">
      <c r="L128" s="33"/>
    </row>
    <row r="129" spans="12:12" s="5" customFormat="1" ht="15.6" customHeight="1" x14ac:dyDescent="0.2">
      <c r="L129" s="33"/>
    </row>
    <row r="130" spans="12:12" s="5" customFormat="1" ht="15.6" customHeight="1" x14ac:dyDescent="0.2">
      <c r="L130" s="33"/>
    </row>
    <row r="131" spans="12:12" s="5" customFormat="1" ht="15.6" customHeight="1" x14ac:dyDescent="0.2">
      <c r="L131" s="33"/>
    </row>
    <row r="132" spans="12:12" s="5" customFormat="1" ht="15.6" customHeight="1" x14ac:dyDescent="0.2">
      <c r="L132" s="33"/>
    </row>
    <row r="133" spans="12:12" s="5" customFormat="1" ht="15.6" customHeight="1" x14ac:dyDescent="0.2">
      <c r="L133" s="33"/>
    </row>
    <row r="134" spans="12:12" s="5" customFormat="1" ht="15.6" customHeight="1" x14ac:dyDescent="0.2">
      <c r="L134" s="33"/>
    </row>
    <row r="135" spans="12:12" s="5" customFormat="1" ht="15.6" customHeight="1" x14ac:dyDescent="0.2">
      <c r="L135" s="33"/>
    </row>
    <row r="136" spans="12:12" s="5" customFormat="1" ht="15.6" customHeight="1" x14ac:dyDescent="0.2">
      <c r="L136" s="33"/>
    </row>
    <row r="137" spans="12:12" s="5" customFormat="1" ht="15.6" customHeight="1" x14ac:dyDescent="0.2">
      <c r="L137" s="33"/>
    </row>
    <row r="138" spans="12:12" s="5" customFormat="1" ht="15.6" customHeight="1" x14ac:dyDescent="0.2">
      <c r="L138" s="33"/>
    </row>
    <row r="139" spans="12:12" s="5" customFormat="1" ht="15.6" customHeight="1" x14ac:dyDescent="0.2">
      <c r="L139" s="33"/>
    </row>
    <row r="140" spans="12:12" s="5" customFormat="1" ht="15.6" customHeight="1" x14ac:dyDescent="0.2">
      <c r="L140" s="33"/>
    </row>
    <row r="141" spans="12:12" s="5" customFormat="1" ht="15.6" customHeight="1" x14ac:dyDescent="0.2">
      <c r="L141" s="33"/>
    </row>
    <row r="142" spans="12:12" s="5" customFormat="1" ht="15.6" customHeight="1" x14ac:dyDescent="0.2">
      <c r="L142" s="33"/>
    </row>
    <row r="143" spans="12:12" s="5" customFormat="1" ht="15.6" customHeight="1" x14ac:dyDescent="0.2">
      <c r="L143" s="33"/>
    </row>
    <row r="144" spans="12:12" s="5" customFormat="1" ht="15.6" customHeight="1" x14ac:dyDescent="0.2">
      <c r="L144" s="33"/>
    </row>
    <row r="145" spans="12:12" s="5" customFormat="1" ht="15.6" customHeight="1" x14ac:dyDescent="0.2">
      <c r="L145" s="33"/>
    </row>
    <row r="146" spans="12:12" s="5" customFormat="1" ht="15.6" customHeight="1" x14ac:dyDescent="0.2">
      <c r="L146" s="33"/>
    </row>
    <row r="147" spans="12:12" s="5" customFormat="1" ht="15.6" customHeight="1" x14ac:dyDescent="0.2">
      <c r="L147" s="33"/>
    </row>
    <row r="148" spans="12:12" s="5" customFormat="1" ht="15.6" customHeight="1" x14ac:dyDescent="0.2">
      <c r="L148" s="33"/>
    </row>
    <row r="149" spans="12:12" s="5" customFormat="1" ht="15.6" customHeight="1" x14ac:dyDescent="0.2">
      <c r="L149" s="33"/>
    </row>
    <row r="150" spans="12:12" s="5" customFormat="1" ht="15.6" customHeight="1" x14ac:dyDescent="0.2">
      <c r="L150" s="33"/>
    </row>
    <row r="151" spans="12:12" s="5" customFormat="1" ht="15.6" customHeight="1" x14ac:dyDescent="0.2">
      <c r="L151" s="33"/>
    </row>
    <row r="152" spans="12:12" s="5" customFormat="1" ht="15.6" customHeight="1" x14ac:dyDescent="0.2">
      <c r="L152" s="33"/>
    </row>
    <row r="153" spans="12:12" s="5" customFormat="1" ht="15.6" customHeight="1" x14ac:dyDescent="0.2">
      <c r="L153" s="33"/>
    </row>
    <row r="154" spans="12:12" s="5" customFormat="1" ht="15.6" customHeight="1" x14ac:dyDescent="0.2">
      <c r="L154" s="33"/>
    </row>
    <row r="155" spans="12:12" s="5" customFormat="1" ht="15.6" customHeight="1" x14ac:dyDescent="0.2">
      <c r="L155" s="33"/>
    </row>
    <row r="156" spans="12:12" s="5" customFormat="1" ht="15.6" customHeight="1" x14ac:dyDescent="0.2">
      <c r="L156" s="33"/>
    </row>
    <row r="157" spans="12:12" s="5" customFormat="1" ht="15.6" customHeight="1" x14ac:dyDescent="0.2">
      <c r="L157" s="33"/>
    </row>
    <row r="158" spans="12:12" s="5" customFormat="1" ht="15.6" customHeight="1" x14ac:dyDescent="0.2">
      <c r="L158" s="33"/>
    </row>
    <row r="159" spans="12:12" s="5" customFormat="1" ht="15.6" customHeight="1" x14ac:dyDescent="0.2">
      <c r="L159" s="33"/>
    </row>
    <row r="160" spans="12:12" s="5" customFormat="1" ht="15.6" customHeight="1" x14ac:dyDescent="0.2">
      <c r="L160" s="33"/>
    </row>
    <row r="161" spans="12:12" s="5" customFormat="1" ht="15.6" customHeight="1" x14ac:dyDescent="0.2">
      <c r="L161" s="33"/>
    </row>
    <row r="162" spans="12:12" s="5" customFormat="1" ht="15.6" customHeight="1" x14ac:dyDescent="0.2">
      <c r="L162" s="33"/>
    </row>
    <row r="163" spans="12:12" s="5" customFormat="1" ht="15.6" customHeight="1" x14ac:dyDescent="0.2">
      <c r="L163" s="33"/>
    </row>
    <row r="164" spans="12:12" s="5" customFormat="1" ht="15.6" customHeight="1" x14ac:dyDescent="0.2">
      <c r="L164" s="33"/>
    </row>
    <row r="165" spans="12:12" s="5" customFormat="1" ht="15.6" customHeight="1" x14ac:dyDescent="0.2">
      <c r="L165" s="33"/>
    </row>
    <row r="166" spans="12:12" s="5" customFormat="1" ht="15.6" customHeight="1" x14ac:dyDescent="0.2">
      <c r="L166" s="33"/>
    </row>
    <row r="167" spans="12:12" s="5" customFormat="1" ht="15.6" customHeight="1" x14ac:dyDescent="0.2">
      <c r="L167" s="33"/>
    </row>
    <row r="168" spans="12:12" s="5" customFormat="1" ht="15.6" customHeight="1" x14ac:dyDescent="0.2">
      <c r="L168" s="33"/>
    </row>
    <row r="169" spans="12:12" s="5" customFormat="1" ht="15.6" customHeight="1" x14ac:dyDescent="0.2">
      <c r="L169" s="33"/>
    </row>
    <row r="170" spans="12:12" s="5" customFormat="1" ht="15.6" customHeight="1" x14ac:dyDescent="0.2">
      <c r="L170" s="33"/>
    </row>
    <row r="171" spans="12:12" s="5" customFormat="1" ht="15.6" customHeight="1" x14ac:dyDescent="0.2">
      <c r="L171" s="33"/>
    </row>
    <row r="172" spans="12:12" s="5" customFormat="1" ht="15.6" customHeight="1" x14ac:dyDescent="0.2">
      <c r="L172" s="33"/>
    </row>
    <row r="173" spans="12:12" s="5" customFormat="1" ht="15.6" customHeight="1" x14ac:dyDescent="0.2">
      <c r="L173" s="33"/>
    </row>
    <row r="174" spans="12:12" s="5" customFormat="1" ht="15.6" customHeight="1" x14ac:dyDescent="0.2">
      <c r="L174" s="33"/>
    </row>
    <row r="175" spans="12:12" s="5" customFormat="1" ht="15.6" customHeight="1" x14ac:dyDescent="0.2">
      <c r="L175" s="33"/>
    </row>
    <row r="176" spans="12:12" s="5" customFormat="1" ht="15.6" customHeight="1" x14ac:dyDescent="0.2">
      <c r="L176" s="33"/>
    </row>
    <row r="177" spans="12:12" s="5" customFormat="1" ht="15.6" customHeight="1" x14ac:dyDescent="0.2">
      <c r="L177" s="33"/>
    </row>
    <row r="178" spans="12:12" s="5" customFormat="1" ht="15.6" customHeight="1" x14ac:dyDescent="0.2">
      <c r="L178" s="33"/>
    </row>
    <row r="179" spans="12:12" s="5" customFormat="1" ht="15.6" customHeight="1" x14ac:dyDescent="0.2">
      <c r="L179" s="33"/>
    </row>
    <row r="180" spans="12:12" s="5" customFormat="1" ht="15.6" customHeight="1" x14ac:dyDescent="0.2">
      <c r="L180" s="33"/>
    </row>
    <row r="181" spans="12:12" s="5" customFormat="1" ht="15.6" customHeight="1" x14ac:dyDescent="0.2">
      <c r="L181" s="33"/>
    </row>
    <row r="182" spans="12:12" s="5" customFormat="1" ht="15.6" customHeight="1" x14ac:dyDescent="0.2">
      <c r="L182" s="33"/>
    </row>
    <row r="183" spans="12:12" s="5" customFormat="1" ht="15.6" customHeight="1" x14ac:dyDescent="0.2">
      <c r="L183" s="33"/>
    </row>
    <row r="184" spans="12:12" s="5" customFormat="1" ht="15.6" customHeight="1" x14ac:dyDescent="0.2">
      <c r="L184" s="33"/>
    </row>
    <row r="185" spans="12:12" s="5" customFormat="1" ht="15.6" customHeight="1" x14ac:dyDescent="0.2">
      <c r="L185" s="33"/>
    </row>
    <row r="186" spans="12:12" s="5" customFormat="1" ht="15.6" customHeight="1" x14ac:dyDescent="0.2">
      <c r="L186" s="33"/>
    </row>
    <row r="187" spans="12:12" s="5" customFormat="1" ht="15.6" customHeight="1" x14ac:dyDescent="0.2">
      <c r="L187" s="33"/>
    </row>
    <row r="188" spans="12:12" s="5" customFormat="1" ht="15.6" customHeight="1" x14ac:dyDescent="0.2">
      <c r="L188" s="33"/>
    </row>
    <row r="189" spans="12:12" s="5" customFormat="1" ht="15.6" customHeight="1" x14ac:dyDescent="0.2">
      <c r="L189" s="33"/>
    </row>
    <row r="190" spans="12:12" s="5" customFormat="1" ht="15.6" customHeight="1" x14ac:dyDescent="0.2">
      <c r="L190" s="33"/>
    </row>
    <row r="191" spans="12:12" s="5" customFormat="1" ht="15.6" customHeight="1" x14ac:dyDescent="0.2">
      <c r="L191" s="33"/>
    </row>
    <row r="192" spans="12:12" s="5" customFormat="1" ht="15.6" customHeight="1" x14ac:dyDescent="0.2">
      <c r="L192" s="33"/>
    </row>
    <row r="193" spans="12:12" s="5" customFormat="1" ht="15.6" customHeight="1" x14ac:dyDescent="0.2">
      <c r="L193" s="33"/>
    </row>
    <row r="194" spans="12:12" s="5" customFormat="1" ht="15.6" customHeight="1" x14ac:dyDescent="0.2">
      <c r="L194" s="33"/>
    </row>
    <row r="195" spans="12:12" s="5" customFormat="1" ht="15.6" customHeight="1" x14ac:dyDescent="0.2">
      <c r="L195" s="33"/>
    </row>
    <row r="196" spans="12:12" s="5" customFormat="1" ht="15.6" customHeight="1" x14ac:dyDescent="0.2">
      <c r="L196" s="33"/>
    </row>
    <row r="197" spans="12:12" s="5" customFormat="1" ht="15.6" customHeight="1" x14ac:dyDescent="0.2">
      <c r="L197" s="33"/>
    </row>
    <row r="198" spans="12:12" s="5" customFormat="1" ht="15.6" customHeight="1" x14ac:dyDescent="0.2">
      <c r="L198" s="33"/>
    </row>
    <row r="199" spans="12:12" s="5" customFormat="1" ht="15.6" customHeight="1" x14ac:dyDescent="0.2">
      <c r="L199" s="33"/>
    </row>
    <row r="200" spans="12:12" s="5" customFormat="1" ht="15.6" customHeight="1" x14ac:dyDescent="0.2">
      <c r="L200" s="33"/>
    </row>
    <row r="201" spans="12:12" s="5" customFormat="1" ht="15.6" customHeight="1" x14ac:dyDescent="0.2">
      <c r="L201" s="33"/>
    </row>
    <row r="202" spans="12:12" s="5" customFormat="1" ht="15.6" customHeight="1" x14ac:dyDescent="0.2">
      <c r="L202" s="33"/>
    </row>
    <row r="203" spans="12:12" s="5" customFormat="1" ht="15.6" customHeight="1" x14ac:dyDescent="0.2">
      <c r="L203" s="33"/>
    </row>
    <row r="204" spans="12:12" s="5" customFormat="1" ht="15.6" customHeight="1" x14ac:dyDescent="0.2">
      <c r="L204" s="33"/>
    </row>
    <row r="205" spans="12:12" s="5" customFormat="1" ht="15.6" customHeight="1" x14ac:dyDescent="0.2">
      <c r="L205" s="33"/>
    </row>
    <row r="206" spans="12:12" s="5" customFormat="1" ht="15.6" customHeight="1" x14ac:dyDescent="0.2">
      <c r="L206" s="33"/>
    </row>
    <row r="207" spans="12:12" s="5" customFormat="1" ht="15.6" customHeight="1" x14ac:dyDescent="0.2">
      <c r="L207" s="33"/>
    </row>
    <row r="208" spans="12:12" s="5" customFormat="1" ht="15.6" customHeight="1" x14ac:dyDescent="0.2">
      <c r="L208" s="33"/>
    </row>
    <row r="209" spans="12:12" s="5" customFormat="1" ht="15.6" customHeight="1" x14ac:dyDescent="0.2">
      <c r="L209" s="33"/>
    </row>
    <row r="210" spans="12:12" s="5" customFormat="1" ht="15.6" customHeight="1" x14ac:dyDescent="0.2">
      <c r="L210" s="33"/>
    </row>
    <row r="211" spans="12:12" s="5" customFormat="1" ht="15.6" customHeight="1" x14ac:dyDescent="0.2">
      <c r="L211" s="33"/>
    </row>
    <row r="212" spans="12:12" s="5" customFormat="1" ht="15.6" customHeight="1" x14ac:dyDescent="0.2">
      <c r="L212" s="33"/>
    </row>
    <row r="213" spans="12:12" s="5" customFormat="1" ht="15.6" customHeight="1" x14ac:dyDescent="0.2">
      <c r="L213" s="33"/>
    </row>
    <row r="214" spans="12:12" s="5" customFormat="1" ht="15.6" customHeight="1" x14ac:dyDescent="0.2">
      <c r="L214" s="33"/>
    </row>
    <row r="215" spans="12:12" s="5" customFormat="1" ht="15.6" customHeight="1" x14ac:dyDescent="0.2">
      <c r="L215" s="33"/>
    </row>
    <row r="216" spans="12:12" s="5" customFormat="1" ht="15.6" customHeight="1" x14ac:dyDescent="0.2">
      <c r="L216" s="33"/>
    </row>
    <row r="217" spans="12:12" s="5" customFormat="1" ht="15.6" customHeight="1" x14ac:dyDescent="0.2">
      <c r="L217" s="33"/>
    </row>
    <row r="218" spans="12:12" s="5" customFormat="1" ht="15.6" customHeight="1" x14ac:dyDescent="0.2">
      <c r="L218" s="33"/>
    </row>
    <row r="219" spans="12:12" s="5" customFormat="1" ht="15.6" customHeight="1" x14ac:dyDescent="0.2">
      <c r="L219" s="33"/>
    </row>
    <row r="220" spans="12:12" s="5" customFormat="1" ht="15.6" customHeight="1" x14ac:dyDescent="0.2">
      <c r="L220" s="33"/>
    </row>
    <row r="221" spans="12:12" s="5" customFormat="1" ht="15.6" customHeight="1" x14ac:dyDescent="0.2">
      <c r="L221" s="33"/>
    </row>
    <row r="222" spans="12:12" s="5" customFormat="1" ht="15.6" customHeight="1" x14ac:dyDescent="0.2">
      <c r="L222" s="33"/>
    </row>
    <row r="223" spans="12:12" s="5" customFormat="1" ht="15.6" customHeight="1" x14ac:dyDescent="0.2">
      <c r="L223" s="33"/>
    </row>
    <row r="224" spans="12:12" s="5" customFormat="1" ht="15.6" customHeight="1" x14ac:dyDescent="0.2">
      <c r="L224" s="33"/>
    </row>
    <row r="225" spans="12:12" s="5" customFormat="1" ht="15.6" customHeight="1" x14ac:dyDescent="0.2">
      <c r="L225" s="33"/>
    </row>
    <row r="226" spans="12:12" s="5" customFormat="1" ht="15.6" customHeight="1" x14ac:dyDescent="0.2">
      <c r="L226" s="33"/>
    </row>
    <row r="227" spans="12:12" s="5" customFormat="1" ht="15.6" customHeight="1" x14ac:dyDescent="0.2">
      <c r="L227" s="33"/>
    </row>
    <row r="228" spans="12:12" s="5" customFormat="1" ht="15.6" customHeight="1" x14ac:dyDescent="0.2">
      <c r="L228" s="33"/>
    </row>
    <row r="229" spans="12:12" s="5" customFormat="1" ht="15.6" customHeight="1" x14ac:dyDescent="0.2">
      <c r="L229" s="33"/>
    </row>
    <row r="230" spans="12:12" s="5" customFormat="1" ht="15.6" customHeight="1" x14ac:dyDescent="0.2">
      <c r="L230" s="33"/>
    </row>
    <row r="231" spans="12:12" s="5" customFormat="1" ht="15.6" customHeight="1" x14ac:dyDescent="0.2">
      <c r="L231" s="33"/>
    </row>
    <row r="232" spans="12:12" s="5" customFormat="1" ht="15.6" customHeight="1" x14ac:dyDescent="0.2">
      <c r="L232" s="33"/>
    </row>
    <row r="233" spans="12:12" s="5" customFormat="1" ht="15.6" customHeight="1" x14ac:dyDescent="0.2">
      <c r="L233" s="33"/>
    </row>
    <row r="234" spans="12:12" s="5" customFormat="1" ht="15.6" customHeight="1" x14ac:dyDescent="0.2">
      <c r="L234" s="33"/>
    </row>
    <row r="235" spans="12:12" s="5" customFormat="1" ht="15.6" customHeight="1" x14ac:dyDescent="0.2">
      <c r="L235" s="33"/>
    </row>
    <row r="236" spans="12:12" s="5" customFormat="1" ht="15.6" customHeight="1" x14ac:dyDescent="0.2">
      <c r="L236" s="33"/>
    </row>
    <row r="237" spans="12:12" s="5" customFormat="1" ht="15.6" customHeight="1" x14ac:dyDescent="0.2">
      <c r="L237" s="33"/>
    </row>
    <row r="238" spans="12:12" s="5" customFormat="1" ht="15.6" customHeight="1" x14ac:dyDescent="0.2">
      <c r="L238" s="33"/>
    </row>
    <row r="239" spans="12:12" s="5" customFormat="1" ht="15.6" customHeight="1" x14ac:dyDescent="0.2">
      <c r="L239" s="33"/>
    </row>
    <row r="240" spans="12:12" s="5" customFormat="1" ht="15.6" customHeight="1" x14ac:dyDescent="0.2">
      <c r="L240" s="33"/>
    </row>
    <row r="241" spans="12:12" s="5" customFormat="1" ht="15.6" customHeight="1" x14ac:dyDescent="0.2">
      <c r="L241" s="33"/>
    </row>
    <row r="242" spans="12:12" s="5" customFormat="1" ht="15.6" customHeight="1" x14ac:dyDescent="0.2">
      <c r="L242" s="33"/>
    </row>
    <row r="243" spans="12:12" s="5" customFormat="1" ht="15.6" customHeight="1" x14ac:dyDescent="0.2">
      <c r="L243" s="33"/>
    </row>
    <row r="244" spans="12:12" s="5" customFormat="1" ht="15.6" customHeight="1" x14ac:dyDescent="0.2">
      <c r="L244" s="33"/>
    </row>
    <row r="245" spans="12:12" s="5" customFormat="1" ht="15.6" customHeight="1" x14ac:dyDescent="0.2">
      <c r="L245" s="33"/>
    </row>
    <row r="246" spans="12:12" s="5" customFormat="1" ht="15.6" customHeight="1" x14ac:dyDescent="0.2">
      <c r="L246" s="33"/>
    </row>
    <row r="247" spans="12:12" s="5" customFormat="1" ht="15.6" customHeight="1" x14ac:dyDescent="0.2">
      <c r="L247" s="33"/>
    </row>
    <row r="248" spans="12:12" s="5" customFormat="1" ht="15.6" customHeight="1" x14ac:dyDescent="0.2">
      <c r="L248" s="33"/>
    </row>
    <row r="249" spans="12:12" s="5" customFormat="1" ht="15.6" customHeight="1" x14ac:dyDescent="0.2">
      <c r="L249" s="33"/>
    </row>
    <row r="250" spans="12:12" s="5" customFormat="1" ht="15.6" customHeight="1" x14ac:dyDescent="0.2">
      <c r="L250" s="33"/>
    </row>
    <row r="251" spans="12:12" s="5" customFormat="1" ht="15.6" customHeight="1" x14ac:dyDescent="0.2">
      <c r="L251" s="33"/>
    </row>
    <row r="252" spans="12:12" s="5" customFormat="1" ht="15.6" customHeight="1" x14ac:dyDescent="0.2">
      <c r="L252" s="33"/>
    </row>
    <row r="253" spans="12:12" s="5" customFormat="1" ht="15.6" customHeight="1" x14ac:dyDescent="0.2">
      <c r="L253" s="33"/>
    </row>
    <row r="254" spans="12:12" s="5" customFormat="1" ht="15.6" customHeight="1" x14ac:dyDescent="0.2">
      <c r="L254" s="33"/>
    </row>
    <row r="255" spans="12:12" s="5" customFormat="1" ht="15.6" customHeight="1" x14ac:dyDescent="0.2">
      <c r="L255" s="33"/>
    </row>
    <row r="256" spans="12:12" s="5" customFormat="1" ht="15.6" customHeight="1" x14ac:dyDescent="0.2">
      <c r="L256" s="33"/>
    </row>
    <row r="257" spans="12:12" s="5" customFormat="1" ht="15.6" customHeight="1" x14ac:dyDescent="0.2">
      <c r="L257" s="33"/>
    </row>
    <row r="258" spans="12:12" s="5" customFormat="1" ht="15.6" customHeight="1" x14ac:dyDescent="0.2">
      <c r="L258" s="33"/>
    </row>
    <row r="259" spans="12:12" s="5" customFormat="1" ht="15.6" customHeight="1" x14ac:dyDescent="0.2">
      <c r="L259" s="33"/>
    </row>
    <row r="260" spans="12:12" s="5" customFormat="1" ht="15.6" customHeight="1" x14ac:dyDescent="0.2">
      <c r="L260" s="33"/>
    </row>
    <row r="261" spans="12:12" s="5" customFormat="1" ht="15.6" customHeight="1" x14ac:dyDescent="0.2">
      <c r="L261" s="33"/>
    </row>
    <row r="262" spans="12:12" s="5" customFormat="1" ht="15.6" customHeight="1" x14ac:dyDescent="0.2">
      <c r="L262" s="33"/>
    </row>
    <row r="263" spans="12:12" s="5" customFormat="1" ht="15.6" customHeight="1" x14ac:dyDescent="0.2">
      <c r="L263" s="33"/>
    </row>
    <row r="264" spans="12:12" s="5" customFormat="1" ht="15.6" customHeight="1" x14ac:dyDescent="0.2">
      <c r="L264" s="33"/>
    </row>
    <row r="265" spans="12:12" s="5" customFormat="1" ht="15.6" customHeight="1" x14ac:dyDescent="0.2">
      <c r="L265" s="33"/>
    </row>
    <row r="266" spans="12:12" s="5" customFormat="1" ht="15.6" customHeight="1" x14ac:dyDescent="0.2">
      <c r="L266" s="33"/>
    </row>
    <row r="267" spans="12:12" s="5" customFormat="1" ht="15.6" customHeight="1" x14ac:dyDescent="0.2">
      <c r="L267" s="33"/>
    </row>
    <row r="268" spans="12:12" s="5" customFormat="1" ht="15.6" customHeight="1" x14ac:dyDescent="0.2">
      <c r="L268" s="33"/>
    </row>
    <row r="269" spans="12:12" s="5" customFormat="1" ht="15.6" customHeight="1" x14ac:dyDescent="0.2">
      <c r="L269" s="33"/>
    </row>
    <row r="270" spans="12:12" s="5" customFormat="1" ht="15.6" customHeight="1" x14ac:dyDescent="0.2">
      <c r="L270" s="33"/>
    </row>
    <row r="271" spans="12:12" s="5" customFormat="1" ht="15.6" customHeight="1" x14ac:dyDescent="0.2">
      <c r="L271" s="33"/>
    </row>
    <row r="272" spans="12:12" s="5" customFormat="1" ht="15.6" customHeight="1" x14ac:dyDescent="0.2">
      <c r="L272" s="33"/>
    </row>
    <row r="273" spans="12:12" s="5" customFormat="1" ht="15.6" customHeight="1" x14ac:dyDescent="0.2">
      <c r="L273" s="33"/>
    </row>
    <row r="274" spans="12:12" s="5" customFormat="1" ht="15.6" customHeight="1" x14ac:dyDescent="0.2">
      <c r="L274" s="33"/>
    </row>
    <row r="275" spans="12:12" s="5" customFormat="1" ht="15.6" customHeight="1" x14ac:dyDescent="0.2">
      <c r="L275" s="33"/>
    </row>
    <row r="276" spans="12:12" s="5" customFormat="1" ht="15.6" customHeight="1" x14ac:dyDescent="0.2">
      <c r="L276" s="33"/>
    </row>
    <row r="277" spans="12:12" s="5" customFormat="1" ht="15.6" customHeight="1" x14ac:dyDescent="0.2">
      <c r="L277" s="33"/>
    </row>
    <row r="278" spans="12:12" s="5" customFormat="1" ht="15.6" customHeight="1" x14ac:dyDescent="0.2">
      <c r="L278" s="33"/>
    </row>
    <row r="279" spans="12:12" s="5" customFormat="1" ht="15.6" customHeight="1" x14ac:dyDescent="0.2">
      <c r="L279" s="33"/>
    </row>
    <row r="280" spans="12:12" s="5" customFormat="1" ht="15.6" customHeight="1" x14ac:dyDescent="0.2">
      <c r="L280" s="33"/>
    </row>
    <row r="281" spans="12:12" s="5" customFormat="1" ht="15.6" customHeight="1" x14ac:dyDescent="0.2">
      <c r="L281" s="33"/>
    </row>
    <row r="282" spans="12:12" s="5" customFormat="1" ht="15.6" customHeight="1" x14ac:dyDescent="0.2">
      <c r="L282" s="33"/>
    </row>
    <row r="283" spans="12:12" s="5" customFormat="1" ht="15.6" customHeight="1" x14ac:dyDescent="0.2">
      <c r="L283" s="33"/>
    </row>
    <row r="284" spans="12:12" s="5" customFormat="1" ht="15.6" customHeight="1" x14ac:dyDescent="0.2">
      <c r="L284" s="33"/>
    </row>
    <row r="285" spans="12:12" s="5" customFormat="1" ht="15.6" customHeight="1" x14ac:dyDescent="0.2">
      <c r="L285" s="33"/>
    </row>
    <row r="286" spans="12:12" s="5" customFormat="1" ht="15.6" customHeight="1" x14ac:dyDescent="0.2">
      <c r="L286" s="33"/>
    </row>
    <row r="287" spans="12:12" s="5" customFormat="1" ht="15.6" customHeight="1" x14ac:dyDescent="0.2">
      <c r="L287" s="33"/>
    </row>
    <row r="288" spans="12:12" s="5" customFormat="1" ht="15.6" customHeight="1" x14ac:dyDescent="0.2">
      <c r="L288" s="33"/>
    </row>
    <row r="289" spans="12:12" s="5" customFormat="1" ht="15.6" customHeight="1" x14ac:dyDescent="0.2">
      <c r="L289" s="33"/>
    </row>
    <row r="290" spans="12:12" s="5" customFormat="1" ht="15.6" customHeight="1" x14ac:dyDescent="0.2">
      <c r="L290" s="33"/>
    </row>
    <row r="291" spans="12:12" s="5" customFormat="1" ht="15.6" customHeight="1" x14ac:dyDescent="0.2">
      <c r="L291" s="33"/>
    </row>
    <row r="292" spans="12:12" s="5" customFormat="1" ht="15.6" customHeight="1" x14ac:dyDescent="0.2">
      <c r="L292" s="33"/>
    </row>
    <row r="293" spans="12:12" s="5" customFormat="1" ht="15.6" customHeight="1" x14ac:dyDescent="0.2">
      <c r="L293" s="33"/>
    </row>
    <row r="294" spans="12:12" s="5" customFormat="1" ht="15.6" customHeight="1" x14ac:dyDescent="0.2">
      <c r="L294" s="33"/>
    </row>
    <row r="295" spans="12:12" s="5" customFormat="1" ht="15.6" customHeight="1" x14ac:dyDescent="0.2">
      <c r="L295" s="33"/>
    </row>
    <row r="296" spans="12:12" s="5" customFormat="1" ht="15.6" customHeight="1" x14ac:dyDescent="0.2">
      <c r="L296" s="33"/>
    </row>
    <row r="297" spans="12:12" s="5" customFormat="1" ht="15.6" customHeight="1" x14ac:dyDescent="0.2">
      <c r="L297" s="33"/>
    </row>
    <row r="298" spans="12:12" s="5" customFormat="1" ht="15.6" customHeight="1" x14ac:dyDescent="0.2">
      <c r="L298" s="33"/>
    </row>
    <row r="299" spans="12:12" s="5" customFormat="1" ht="15.6" customHeight="1" x14ac:dyDescent="0.2">
      <c r="L299" s="33"/>
    </row>
    <row r="300" spans="12:12" s="5" customFormat="1" ht="15.6" customHeight="1" x14ac:dyDescent="0.2">
      <c r="L300" s="33"/>
    </row>
    <row r="301" spans="12:12" s="5" customFormat="1" ht="15.6" customHeight="1" x14ac:dyDescent="0.2">
      <c r="L301" s="33"/>
    </row>
    <row r="302" spans="12:12" s="5" customFormat="1" ht="15.6" customHeight="1" x14ac:dyDescent="0.2">
      <c r="L302" s="33"/>
    </row>
    <row r="303" spans="12:12" s="5" customFormat="1" ht="15.6" customHeight="1" x14ac:dyDescent="0.2">
      <c r="L303" s="33"/>
    </row>
    <row r="304" spans="12:12" s="5" customFormat="1" ht="15.6" customHeight="1" x14ac:dyDescent="0.2">
      <c r="L304" s="33"/>
    </row>
    <row r="305" spans="12:12" s="5" customFormat="1" ht="15.6" customHeight="1" x14ac:dyDescent="0.2">
      <c r="L305" s="33"/>
    </row>
    <row r="306" spans="12:12" s="5" customFormat="1" ht="15.6" customHeight="1" x14ac:dyDescent="0.2">
      <c r="L306" s="33"/>
    </row>
    <row r="307" spans="12:12" s="5" customFormat="1" ht="15.6" customHeight="1" x14ac:dyDescent="0.2">
      <c r="L307" s="33"/>
    </row>
    <row r="308" spans="12:12" s="5" customFormat="1" ht="15.6" customHeight="1" x14ac:dyDescent="0.2">
      <c r="L308" s="33"/>
    </row>
    <row r="309" spans="12:12" s="5" customFormat="1" ht="15.6" customHeight="1" x14ac:dyDescent="0.2">
      <c r="L309" s="33"/>
    </row>
    <row r="310" spans="12:12" s="5" customFormat="1" ht="15.6" customHeight="1" x14ac:dyDescent="0.2">
      <c r="L310" s="33"/>
    </row>
    <row r="311" spans="12:12" s="5" customFormat="1" ht="15.6" customHeight="1" x14ac:dyDescent="0.2">
      <c r="L311" s="33"/>
    </row>
    <row r="312" spans="12:12" s="5" customFormat="1" ht="15.6" customHeight="1" x14ac:dyDescent="0.2">
      <c r="L312" s="33"/>
    </row>
    <row r="313" spans="12:12" s="5" customFormat="1" ht="15.6" customHeight="1" x14ac:dyDescent="0.2">
      <c r="L313" s="33"/>
    </row>
    <row r="314" spans="12:12" s="5" customFormat="1" ht="15.6" customHeight="1" x14ac:dyDescent="0.2">
      <c r="L314" s="33"/>
    </row>
    <row r="315" spans="12:12" s="5" customFormat="1" ht="15.6" customHeight="1" x14ac:dyDescent="0.2">
      <c r="L315" s="33"/>
    </row>
    <row r="316" spans="12:12" s="5" customFormat="1" ht="15.6" customHeight="1" x14ac:dyDescent="0.2">
      <c r="L316" s="33"/>
    </row>
    <row r="317" spans="12:12" s="5" customFormat="1" ht="15.6" customHeight="1" x14ac:dyDescent="0.2">
      <c r="L317" s="33"/>
    </row>
    <row r="318" spans="12:12" s="5" customFormat="1" ht="15.6" customHeight="1" x14ac:dyDescent="0.2">
      <c r="L318" s="33"/>
    </row>
    <row r="319" spans="12:12" s="5" customFormat="1" ht="15.6" customHeight="1" x14ac:dyDescent="0.2">
      <c r="L319" s="33"/>
    </row>
    <row r="320" spans="12:12" s="5" customFormat="1" ht="15.6" customHeight="1" x14ac:dyDescent="0.2">
      <c r="L320" s="33"/>
    </row>
    <row r="321" spans="12:12" s="5" customFormat="1" ht="15.6" customHeight="1" x14ac:dyDescent="0.2">
      <c r="L321" s="33"/>
    </row>
    <row r="322" spans="12:12" s="5" customFormat="1" ht="15.6" customHeight="1" x14ac:dyDescent="0.2">
      <c r="L322" s="33"/>
    </row>
    <row r="323" spans="12:12" s="5" customFormat="1" ht="15.6" customHeight="1" x14ac:dyDescent="0.2">
      <c r="L323" s="33"/>
    </row>
    <row r="324" spans="12:12" s="5" customFormat="1" ht="15.6" customHeight="1" x14ac:dyDescent="0.2">
      <c r="L324" s="33"/>
    </row>
    <row r="325" spans="12:12" s="5" customFormat="1" ht="15.6" customHeight="1" x14ac:dyDescent="0.2">
      <c r="L325" s="33"/>
    </row>
    <row r="326" spans="12:12" s="5" customFormat="1" ht="15.6" customHeight="1" x14ac:dyDescent="0.2">
      <c r="L326" s="33"/>
    </row>
    <row r="327" spans="12:12" s="5" customFormat="1" ht="15.6" customHeight="1" x14ac:dyDescent="0.2">
      <c r="L327" s="33"/>
    </row>
    <row r="328" spans="12:12" s="5" customFormat="1" ht="15.6" customHeight="1" x14ac:dyDescent="0.2">
      <c r="L328" s="33"/>
    </row>
    <row r="329" spans="12:12" s="5" customFormat="1" ht="15.6" customHeight="1" x14ac:dyDescent="0.2">
      <c r="L329" s="33"/>
    </row>
    <row r="330" spans="12:12" s="5" customFormat="1" ht="15.6" customHeight="1" x14ac:dyDescent="0.2">
      <c r="L330" s="33"/>
    </row>
    <row r="331" spans="12:12" s="5" customFormat="1" ht="15.6" customHeight="1" x14ac:dyDescent="0.2">
      <c r="L331" s="33"/>
    </row>
    <row r="332" spans="12:12" s="5" customFormat="1" ht="15.6" customHeight="1" x14ac:dyDescent="0.2">
      <c r="L332" s="33"/>
    </row>
    <row r="333" spans="12:12" s="5" customFormat="1" ht="15.6" customHeight="1" x14ac:dyDescent="0.2">
      <c r="L333" s="33"/>
    </row>
    <row r="334" spans="12:12" s="5" customFormat="1" ht="15.6" customHeight="1" x14ac:dyDescent="0.2">
      <c r="L334" s="33"/>
    </row>
    <row r="335" spans="12:12" s="5" customFormat="1" ht="15.6" customHeight="1" x14ac:dyDescent="0.2">
      <c r="L335" s="33"/>
    </row>
    <row r="336" spans="12:12" s="5" customFormat="1" ht="15.6" customHeight="1" x14ac:dyDescent="0.2">
      <c r="L336" s="33"/>
    </row>
    <row r="337" spans="12:12" s="5" customFormat="1" ht="15.6" customHeight="1" x14ac:dyDescent="0.2">
      <c r="L337" s="33"/>
    </row>
    <row r="338" spans="12:12" s="5" customFormat="1" ht="15.6" customHeight="1" x14ac:dyDescent="0.2">
      <c r="L338" s="33"/>
    </row>
    <row r="339" spans="12:12" s="5" customFormat="1" ht="15.6" customHeight="1" x14ac:dyDescent="0.2">
      <c r="L339" s="33"/>
    </row>
    <row r="340" spans="12:12" s="5" customFormat="1" ht="15.6" customHeight="1" x14ac:dyDescent="0.2">
      <c r="L340" s="33"/>
    </row>
    <row r="341" spans="12:12" s="5" customFormat="1" ht="15.6" customHeight="1" x14ac:dyDescent="0.2">
      <c r="L341" s="33"/>
    </row>
    <row r="342" spans="12:12" s="5" customFormat="1" ht="15.6" customHeight="1" x14ac:dyDescent="0.2">
      <c r="L342" s="33"/>
    </row>
    <row r="343" spans="12:12" s="5" customFormat="1" ht="15.6" customHeight="1" x14ac:dyDescent="0.2">
      <c r="L343" s="33"/>
    </row>
    <row r="344" spans="12:12" s="5" customFormat="1" ht="15.6" customHeight="1" x14ac:dyDescent="0.2">
      <c r="L344" s="33"/>
    </row>
  </sheetData>
  <sheetProtection algorithmName="SHA-512" hashValue="+xKIcOwQBjPi6PMcKtvB2iyKrZAqQzvcTTm18PwQ25ROKJ77RsorI+6TOwP4GJHT4ifttZKlMhnrOZEf6cvZfw==" saltValue="4jOBV0MQ1efR96oGVDNxFA==" spinCount="100000" sheet="1" objects="1" scenarios="1"/>
  <phoneticPr fontId="2" type="noConversion"/>
  <printOptions horizontalCentered="1" verticalCentered="1"/>
  <pageMargins left="0.39370078740157499" right="0.39370078740157499" top="0.63" bottom="0.55000000000000004" header="0.25" footer="0.17"/>
  <pageSetup paperSize="9" scale="54" orientation="portrait" horizontalDpi="4294967292" verticalDpi="4294967292" r:id="rId1"/>
  <headerFooter alignWithMargins="0">
    <oddHeader>&amp;C&amp;"Arial,Bold"&amp;24&amp;G</oddHeader>
    <oddFooter>&amp;L&amp;D &amp;T&amp;C&amp;"Arial,Regular"&amp;12 &amp;R&amp;F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HALDA Gear Calculator</vt:lpstr>
      <vt:lpstr>'HALDA Gear Calculator'!Print_Area</vt:lpstr>
      <vt:lpstr>Instructions!Print_Area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I.S.Department</dc:creator>
  <cp:lastModifiedBy>Clive Godsell</cp:lastModifiedBy>
  <cp:lastPrinted>2016-05-23T10:27:44Z</cp:lastPrinted>
  <dcterms:created xsi:type="dcterms:W3CDTF">1999-01-25T21:25:39Z</dcterms:created>
  <dcterms:modified xsi:type="dcterms:W3CDTF">2016-05-23T12:47:59Z</dcterms:modified>
</cp:coreProperties>
</file>